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ква\Desktop\меню калорийности 2023-2024гг\"/>
    </mc:Choice>
  </mc:AlternateContent>
  <bookViews>
    <workbookView xWindow="0" yWindow="0" windowWidth="20415" windowHeight="7080" activeTab="11"/>
  </bookViews>
  <sheets>
    <sheet name="1" sheetId="18" r:id="rId1"/>
    <sheet name="2" sheetId="23" r:id="rId2"/>
    <sheet name="3" sheetId="20" r:id="rId3"/>
    <sheet name="4" sheetId="19" r:id="rId4"/>
    <sheet name="7" sheetId="16" r:id="rId5"/>
    <sheet name="6" sheetId="17" r:id="rId6"/>
    <sheet name="5" sheetId="21" r:id="rId7"/>
    <sheet name="8" sheetId="25" r:id="rId8"/>
    <sheet name="9" sheetId="15" r:id="rId9"/>
    <sheet name="10" sheetId="24" r:id="rId10"/>
    <sheet name="Лист1" sheetId="26" r:id="rId11"/>
    <sheet name="меню 10 дней" sheetId="27" r:id="rId12"/>
  </sheets>
  <definedNames>
    <definedName name="_GoBack" localSheetId="8">'9'!$C$7</definedName>
  </definedNames>
  <calcPr calcId="152511"/>
</workbook>
</file>

<file path=xl/calcChain.xml><?xml version="1.0" encoding="utf-8"?>
<calcChain xmlns="http://schemas.openxmlformats.org/spreadsheetml/2006/main">
  <c r="P277" i="27" l="1"/>
  <c r="P281" i="27" s="1"/>
  <c r="O277" i="27"/>
  <c r="O281" i="27" s="1"/>
  <c r="N277" i="27"/>
  <c r="N281" i="27" s="1"/>
  <c r="M277" i="27"/>
  <c r="M281" i="27" s="1"/>
  <c r="L277" i="27"/>
  <c r="L281" i="27" s="1"/>
  <c r="K277" i="27"/>
  <c r="K281" i="27" s="1"/>
  <c r="J277" i="27"/>
  <c r="J281" i="27" s="1"/>
  <c r="I277" i="27"/>
  <c r="I281" i="27" s="1"/>
  <c r="H277" i="27"/>
  <c r="H281" i="27" s="1"/>
  <c r="G277" i="27"/>
  <c r="G281" i="27" s="1"/>
  <c r="F277" i="27"/>
  <c r="F281" i="27" s="1"/>
  <c r="E277" i="27"/>
  <c r="E281" i="27" s="1"/>
  <c r="P276" i="27"/>
  <c r="P280" i="27" s="1"/>
  <c r="O276" i="27"/>
  <c r="O280" i="27" s="1"/>
  <c r="N276" i="27"/>
  <c r="N280" i="27" s="1"/>
  <c r="M276" i="27"/>
  <c r="M280" i="27" s="1"/>
  <c r="L276" i="27"/>
  <c r="L280" i="27" s="1"/>
  <c r="K276" i="27"/>
  <c r="K280" i="27" s="1"/>
  <c r="J276" i="27"/>
  <c r="J280" i="27" s="1"/>
  <c r="I276" i="27"/>
  <c r="I280" i="27" s="1"/>
  <c r="H276" i="27"/>
  <c r="H280" i="27" s="1"/>
  <c r="G276" i="27"/>
  <c r="G280" i="27" s="1"/>
  <c r="F276" i="27"/>
  <c r="F280" i="27" s="1"/>
  <c r="E276" i="27"/>
  <c r="E280" i="27" s="1"/>
  <c r="P275" i="27"/>
  <c r="P279" i="27" s="1"/>
  <c r="O275" i="27"/>
  <c r="O279" i="27" s="1"/>
  <c r="N275" i="27"/>
  <c r="N279" i="27" s="1"/>
  <c r="M275" i="27"/>
  <c r="M279" i="27" s="1"/>
  <c r="L275" i="27"/>
  <c r="L279" i="27" s="1"/>
  <c r="K275" i="27"/>
  <c r="K279" i="27" s="1"/>
  <c r="J275" i="27"/>
  <c r="J279" i="27" s="1"/>
  <c r="I275" i="27"/>
  <c r="I279" i="27" s="1"/>
  <c r="H275" i="27"/>
  <c r="H279" i="27" s="1"/>
  <c r="G275" i="27"/>
  <c r="G279" i="27" s="1"/>
  <c r="F275" i="27"/>
  <c r="F279" i="27" s="1"/>
  <c r="E275" i="27"/>
  <c r="E279" i="27" s="1"/>
  <c r="P230" i="27"/>
  <c r="O230" i="27"/>
  <c r="N230" i="27"/>
  <c r="M230" i="27"/>
  <c r="L230" i="27"/>
  <c r="K230" i="27"/>
  <c r="J230" i="27"/>
  <c r="I230" i="27"/>
  <c r="H230" i="27"/>
  <c r="G230" i="27"/>
  <c r="F230" i="27"/>
  <c r="E230" i="27"/>
  <c r="D230" i="27"/>
  <c r="P221" i="27"/>
  <c r="O221" i="27"/>
  <c r="N221" i="27"/>
  <c r="M221" i="27"/>
  <c r="L221" i="27"/>
  <c r="K221" i="27"/>
  <c r="J221" i="27"/>
  <c r="I221" i="27"/>
  <c r="H221" i="27"/>
  <c r="G221" i="27"/>
  <c r="F221" i="27"/>
  <c r="E221" i="27"/>
  <c r="D221" i="27"/>
  <c r="P206" i="27"/>
  <c r="O206" i="27"/>
  <c r="N206" i="27"/>
  <c r="M206" i="27"/>
  <c r="L206" i="27"/>
  <c r="K206" i="27"/>
  <c r="J206" i="27"/>
  <c r="I206" i="27"/>
  <c r="H206" i="27"/>
  <c r="G206" i="27"/>
  <c r="F206" i="27"/>
  <c r="E206" i="27"/>
  <c r="D206" i="27"/>
  <c r="P196" i="27"/>
  <c r="O196" i="27"/>
  <c r="N196" i="27"/>
  <c r="M196" i="27"/>
  <c r="L196" i="27"/>
  <c r="K196" i="27"/>
  <c r="J196" i="27"/>
  <c r="I196" i="27"/>
  <c r="H196" i="27"/>
  <c r="G196" i="27"/>
  <c r="F196" i="27"/>
  <c r="E196" i="27"/>
  <c r="D196" i="27"/>
  <c r="P183" i="27"/>
  <c r="O183" i="27"/>
  <c r="N183" i="27"/>
  <c r="M183" i="27"/>
  <c r="L183" i="27"/>
  <c r="K183" i="27"/>
  <c r="J183" i="27"/>
  <c r="I183" i="27"/>
  <c r="H183" i="27"/>
  <c r="G183" i="27"/>
  <c r="F183" i="27"/>
  <c r="E183" i="27"/>
  <c r="D183" i="27"/>
  <c r="P174" i="27"/>
  <c r="O174" i="27"/>
  <c r="N174" i="27"/>
  <c r="M174" i="27"/>
  <c r="L174" i="27"/>
  <c r="K174" i="27"/>
  <c r="J174" i="27"/>
  <c r="I174" i="27"/>
  <c r="H174" i="27"/>
  <c r="G174" i="27"/>
  <c r="F174" i="27"/>
  <c r="E174" i="27"/>
  <c r="D174" i="27"/>
  <c r="P160" i="27"/>
  <c r="O160" i="27"/>
  <c r="N160" i="27"/>
  <c r="M160" i="27"/>
  <c r="L160" i="27"/>
  <c r="K160" i="27"/>
  <c r="J160" i="27"/>
  <c r="I160" i="27"/>
  <c r="H160" i="27"/>
  <c r="G160" i="27"/>
  <c r="F160" i="27"/>
  <c r="E160" i="27"/>
  <c r="D160" i="27"/>
  <c r="P152" i="27"/>
  <c r="O152" i="27"/>
  <c r="N152" i="27"/>
  <c r="M152" i="27"/>
  <c r="L152" i="27"/>
  <c r="K152" i="27"/>
  <c r="J152" i="27"/>
  <c r="I152" i="27"/>
  <c r="H152" i="27"/>
  <c r="G152" i="27"/>
  <c r="F152" i="27"/>
  <c r="E152" i="27"/>
  <c r="D152" i="27"/>
  <c r="P138" i="27"/>
  <c r="O138" i="27"/>
  <c r="N138" i="27"/>
  <c r="M138" i="27"/>
  <c r="L138" i="27"/>
  <c r="K138" i="27"/>
  <c r="J138" i="27"/>
  <c r="I138" i="27"/>
  <c r="H138" i="27"/>
  <c r="G138" i="27"/>
  <c r="F138" i="27"/>
  <c r="E138" i="27"/>
  <c r="D138" i="27"/>
  <c r="P128" i="27"/>
  <c r="O128" i="27"/>
  <c r="N128" i="27"/>
  <c r="M128" i="27"/>
  <c r="L128" i="27"/>
  <c r="K128" i="27"/>
  <c r="J128" i="27"/>
  <c r="I128" i="27"/>
  <c r="H128" i="27"/>
  <c r="G128" i="27"/>
  <c r="F128" i="27"/>
  <c r="E128" i="27"/>
  <c r="D128" i="27"/>
  <c r="P114" i="27"/>
  <c r="O114" i="27"/>
  <c r="N114" i="27"/>
  <c r="M114" i="27"/>
  <c r="L114" i="27"/>
  <c r="K114" i="27"/>
  <c r="J114" i="27"/>
  <c r="I114" i="27"/>
  <c r="H114" i="27"/>
  <c r="G114" i="27"/>
  <c r="F114" i="27"/>
  <c r="E114" i="27"/>
  <c r="D114" i="27"/>
  <c r="P106" i="27"/>
  <c r="P116" i="27" s="1"/>
  <c r="O106" i="27"/>
  <c r="N106" i="27"/>
  <c r="N116" i="27" s="1"/>
  <c r="M106" i="27"/>
  <c r="L106" i="27"/>
  <c r="L116" i="27" s="1"/>
  <c r="K106" i="27"/>
  <c r="J106" i="27"/>
  <c r="J116" i="27" s="1"/>
  <c r="I106" i="27"/>
  <c r="H106" i="27"/>
  <c r="H116" i="27" s="1"/>
  <c r="G106" i="27"/>
  <c r="F106" i="27"/>
  <c r="F116" i="27" s="1"/>
  <c r="E106" i="27"/>
  <c r="D106" i="27"/>
  <c r="P92" i="27"/>
  <c r="O92" i="27"/>
  <c r="N92" i="27"/>
  <c r="M92" i="27"/>
  <c r="L92" i="27"/>
  <c r="K92" i="27"/>
  <c r="J92" i="27"/>
  <c r="I92" i="27"/>
  <c r="H92" i="27"/>
  <c r="G92" i="27"/>
  <c r="F92" i="27"/>
  <c r="E92" i="27"/>
  <c r="D92" i="27"/>
  <c r="P83" i="27"/>
  <c r="O83" i="27"/>
  <c r="N83" i="27"/>
  <c r="M83" i="27"/>
  <c r="L83" i="27"/>
  <c r="K83" i="27"/>
  <c r="J83" i="27"/>
  <c r="I83" i="27"/>
  <c r="H83" i="27"/>
  <c r="G83" i="27"/>
  <c r="F83" i="27"/>
  <c r="E83" i="27"/>
  <c r="D83" i="27"/>
  <c r="P70" i="27"/>
  <c r="O70" i="27"/>
  <c r="N70" i="27"/>
  <c r="M70" i="27"/>
  <c r="L70" i="27"/>
  <c r="K70" i="27"/>
  <c r="J70" i="27"/>
  <c r="I70" i="27"/>
  <c r="H70" i="27"/>
  <c r="G70" i="27"/>
  <c r="F70" i="27"/>
  <c r="E70" i="27"/>
  <c r="D70" i="27"/>
  <c r="P61" i="27"/>
  <c r="O61" i="27"/>
  <c r="N61" i="27"/>
  <c r="M61" i="27"/>
  <c r="L61" i="27"/>
  <c r="K61" i="27"/>
  <c r="J61" i="27"/>
  <c r="I61" i="27"/>
  <c r="H61" i="27"/>
  <c r="G61" i="27"/>
  <c r="F61" i="27"/>
  <c r="E61" i="27"/>
  <c r="D61" i="27"/>
  <c r="P48" i="27"/>
  <c r="O48" i="27"/>
  <c r="N48" i="27"/>
  <c r="M48" i="27"/>
  <c r="L48" i="27"/>
  <c r="K48" i="27"/>
  <c r="J48" i="27"/>
  <c r="I48" i="27"/>
  <c r="H48" i="27"/>
  <c r="G48" i="27"/>
  <c r="F48" i="27"/>
  <c r="E48" i="27"/>
  <c r="D48" i="27"/>
  <c r="P39" i="27"/>
  <c r="O39" i="27"/>
  <c r="N39" i="27"/>
  <c r="M39" i="27"/>
  <c r="L39" i="27"/>
  <c r="K39" i="27"/>
  <c r="J39" i="27"/>
  <c r="I39" i="27"/>
  <c r="H39" i="27"/>
  <c r="G39" i="27"/>
  <c r="F39" i="27"/>
  <c r="E39" i="27"/>
  <c r="D39" i="27"/>
  <c r="P26" i="27"/>
  <c r="O26" i="27"/>
  <c r="N26" i="27"/>
  <c r="M26" i="27"/>
  <c r="L26" i="27"/>
  <c r="K26" i="27"/>
  <c r="J26" i="27"/>
  <c r="I26" i="27"/>
  <c r="H26" i="27"/>
  <c r="G26" i="27"/>
  <c r="F26" i="27"/>
  <c r="E26" i="27"/>
  <c r="D26" i="27"/>
  <c r="P18" i="27"/>
  <c r="O18" i="27"/>
  <c r="O28" i="27" s="1"/>
  <c r="N18" i="27"/>
  <c r="M18" i="27"/>
  <c r="M28" i="27" s="1"/>
  <c r="L18" i="27"/>
  <c r="K18" i="27"/>
  <c r="K28" i="27" s="1"/>
  <c r="J18" i="27"/>
  <c r="I18" i="27"/>
  <c r="I28" i="27" s="1"/>
  <c r="H18" i="27"/>
  <c r="G18" i="27"/>
  <c r="G28" i="27" s="1"/>
  <c r="F18" i="27"/>
  <c r="E18" i="27"/>
  <c r="E28" i="27" s="1"/>
  <c r="D18" i="27"/>
  <c r="E162" i="27" l="1"/>
  <c r="G162" i="27"/>
  <c r="I162" i="27"/>
  <c r="K162" i="27"/>
  <c r="M162" i="27"/>
  <c r="O162" i="27"/>
  <c r="F162" i="27"/>
  <c r="H162" i="27"/>
  <c r="J162" i="27"/>
  <c r="L162" i="27"/>
  <c r="N162" i="27"/>
  <c r="P162" i="27"/>
  <c r="E50" i="27"/>
  <c r="G50" i="27"/>
  <c r="I50" i="27"/>
  <c r="K50" i="27"/>
  <c r="M50" i="27"/>
  <c r="O50" i="27"/>
  <c r="E72" i="27"/>
  <c r="G72" i="27"/>
  <c r="I72" i="27"/>
  <c r="K72" i="27"/>
  <c r="M72" i="27"/>
  <c r="O72" i="27"/>
  <c r="E94" i="27"/>
  <c r="G94" i="27"/>
  <c r="I94" i="27"/>
  <c r="K94" i="27"/>
  <c r="M94" i="27"/>
  <c r="O94" i="27"/>
  <c r="E116" i="27"/>
  <c r="G116" i="27"/>
  <c r="I116" i="27"/>
  <c r="K116" i="27"/>
  <c r="M116" i="27"/>
  <c r="O116" i="27"/>
  <c r="E140" i="27"/>
  <c r="G140" i="27"/>
  <c r="I140" i="27"/>
  <c r="K140" i="27"/>
  <c r="M140" i="27"/>
  <c r="O140" i="27"/>
  <c r="E185" i="27"/>
  <c r="G185" i="27"/>
  <c r="I185" i="27"/>
  <c r="K185" i="27"/>
  <c r="M185" i="27"/>
  <c r="O185" i="27"/>
  <c r="E208" i="27"/>
  <c r="G208" i="27"/>
  <c r="I208" i="27"/>
  <c r="K208" i="27"/>
  <c r="M208" i="27"/>
  <c r="O208" i="27"/>
  <c r="E232" i="27"/>
  <c r="G232" i="27"/>
  <c r="I232" i="27"/>
  <c r="K232" i="27"/>
  <c r="M232" i="27"/>
  <c r="O232" i="27"/>
  <c r="F28" i="27"/>
  <c r="H28" i="27"/>
  <c r="J28" i="27"/>
  <c r="L28" i="27"/>
  <c r="N28" i="27"/>
  <c r="P28" i="27"/>
  <c r="F50" i="27"/>
  <c r="H50" i="27"/>
  <c r="J50" i="27"/>
  <c r="L50" i="27"/>
  <c r="N50" i="27"/>
  <c r="P50" i="27"/>
  <c r="F72" i="27"/>
  <c r="H72" i="27"/>
  <c r="J72" i="27"/>
  <c r="L72" i="27"/>
  <c r="N72" i="27"/>
  <c r="P72" i="27"/>
  <c r="F94" i="27"/>
  <c r="H94" i="27"/>
  <c r="J94" i="27"/>
  <c r="L94" i="27"/>
  <c r="N94" i="27"/>
  <c r="P94" i="27"/>
  <c r="F140" i="27"/>
  <c r="H140" i="27"/>
  <c r="J140" i="27"/>
  <c r="L140" i="27"/>
  <c r="N140" i="27"/>
  <c r="P140" i="27"/>
  <c r="F185" i="27"/>
  <c r="H185" i="27"/>
  <c r="J185" i="27"/>
  <c r="L185" i="27"/>
  <c r="N185" i="27"/>
  <c r="P185" i="27"/>
  <c r="F208" i="27"/>
  <c r="H208" i="27"/>
  <c r="J208" i="27"/>
  <c r="L208" i="27"/>
  <c r="N208" i="27"/>
  <c r="P208" i="27"/>
  <c r="F232" i="27"/>
  <c r="H232" i="27"/>
  <c r="J232" i="27"/>
  <c r="L232" i="27"/>
  <c r="N232" i="27"/>
  <c r="P232" i="27"/>
  <c r="F46" i="26"/>
  <c r="G46" i="26"/>
  <c r="H46" i="26"/>
  <c r="I46" i="26"/>
  <c r="J46" i="26"/>
  <c r="K46" i="26"/>
  <c r="L46" i="26"/>
  <c r="M46" i="26"/>
  <c r="N46" i="26"/>
  <c r="O46" i="26"/>
  <c r="P46" i="26"/>
  <c r="E46" i="26"/>
  <c r="F45" i="26"/>
  <c r="G45" i="26"/>
  <c r="H45" i="26"/>
  <c r="I45" i="26"/>
  <c r="J45" i="26"/>
  <c r="K45" i="26"/>
  <c r="L45" i="26"/>
  <c r="M45" i="26"/>
  <c r="N45" i="26"/>
  <c r="O45" i="26"/>
  <c r="P45" i="26"/>
  <c r="E45" i="26"/>
  <c r="F44" i="26"/>
  <c r="G44" i="26"/>
  <c r="H44" i="26"/>
  <c r="I44" i="26"/>
  <c r="J44" i="26"/>
  <c r="K44" i="26"/>
  <c r="L44" i="26"/>
  <c r="M44" i="26"/>
  <c r="N44" i="26"/>
  <c r="O44" i="26"/>
  <c r="P44" i="26"/>
  <c r="E44" i="26"/>
  <c r="E12" i="16" l="1"/>
  <c r="F12" i="16"/>
  <c r="G12" i="16"/>
  <c r="H12" i="16"/>
  <c r="I12" i="16"/>
  <c r="J12" i="16"/>
  <c r="K12" i="16"/>
  <c r="L12" i="16"/>
  <c r="M12" i="16"/>
  <c r="N12" i="16"/>
  <c r="O12" i="16"/>
  <c r="P12" i="16"/>
  <c r="D12" i="16"/>
  <c r="E22" i="17" l="1"/>
  <c r="F22" i="17"/>
  <c r="G22" i="17"/>
  <c r="H22" i="17"/>
  <c r="I22" i="17"/>
  <c r="J22" i="17"/>
  <c r="K22" i="17"/>
  <c r="L22" i="17"/>
  <c r="M22" i="17"/>
  <c r="N22" i="17"/>
  <c r="O22" i="17"/>
  <c r="P22" i="17"/>
  <c r="D22" i="17"/>
  <c r="E21" i="24"/>
  <c r="F21" i="24"/>
  <c r="G21" i="24"/>
  <c r="H21" i="24"/>
  <c r="I21" i="24"/>
  <c r="J21" i="24"/>
  <c r="K21" i="24"/>
  <c r="L21" i="24"/>
  <c r="M21" i="24"/>
  <c r="N21" i="24"/>
  <c r="O21" i="24"/>
  <c r="P21" i="24"/>
  <c r="D21" i="24"/>
  <c r="E21" i="15"/>
  <c r="F21" i="15"/>
  <c r="G21" i="15"/>
  <c r="H21" i="15"/>
  <c r="I21" i="15"/>
  <c r="J21" i="15"/>
  <c r="K21" i="15"/>
  <c r="L21" i="15"/>
  <c r="M21" i="15"/>
  <c r="N21" i="15"/>
  <c r="O21" i="15"/>
  <c r="P21" i="15"/>
  <c r="D21" i="15"/>
  <c r="E21" i="25"/>
  <c r="F21" i="25"/>
  <c r="G21" i="25"/>
  <c r="H21" i="25"/>
  <c r="I21" i="25"/>
  <c r="J21" i="25"/>
  <c r="K21" i="25"/>
  <c r="L21" i="25"/>
  <c r="M21" i="25"/>
  <c r="N21" i="25"/>
  <c r="O21" i="25"/>
  <c r="P21" i="25"/>
  <c r="D21" i="25"/>
  <c r="E19" i="21"/>
  <c r="F19" i="21"/>
  <c r="G19" i="21"/>
  <c r="H19" i="21"/>
  <c r="I19" i="21"/>
  <c r="J19" i="21"/>
  <c r="K19" i="21"/>
  <c r="L19" i="21"/>
  <c r="M19" i="21"/>
  <c r="N19" i="21"/>
  <c r="O19" i="21"/>
  <c r="P19" i="21"/>
  <c r="D19" i="21"/>
  <c r="E20" i="16"/>
  <c r="F20" i="16"/>
  <c r="G20" i="16"/>
  <c r="H20" i="16"/>
  <c r="I20" i="16"/>
  <c r="J20" i="16"/>
  <c r="K20" i="16"/>
  <c r="L20" i="16"/>
  <c r="M20" i="16"/>
  <c r="N20" i="16"/>
  <c r="O20" i="16"/>
  <c r="P20" i="16"/>
  <c r="D20" i="16"/>
  <c r="E20" i="19"/>
  <c r="F20" i="19"/>
  <c r="G20" i="19"/>
  <c r="H20" i="19"/>
  <c r="I20" i="19"/>
  <c r="J20" i="19"/>
  <c r="K20" i="19"/>
  <c r="L20" i="19"/>
  <c r="M20" i="19"/>
  <c r="N20" i="19"/>
  <c r="O20" i="19"/>
  <c r="P20" i="19"/>
  <c r="D20" i="19"/>
  <c r="E20" i="20"/>
  <c r="F20" i="20"/>
  <c r="G20" i="20"/>
  <c r="H20" i="20"/>
  <c r="I20" i="20"/>
  <c r="J20" i="20"/>
  <c r="K20" i="20"/>
  <c r="L20" i="20"/>
  <c r="M20" i="20"/>
  <c r="N20" i="20"/>
  <c r="O20" i="20"/>
  <c r="P20" i="20"/>
  <c r="D20" i="20"/>
  <c r="E20" i="23"/>
  <c r="F20" i="23"/>
  <c r="G20" i="23"/>
  <c r="H20" i="23"/>
  <c r="I20" i="23"/>
  <c r="J20" i="23"/>
  <c r="K20" i="23"/>
  <c r="L20" i="23"/>
  <c r="M20" i="23"/>
  <c r="N20" i="23"/>
  <c r="O20" i="23"/>
  <c r="P20" i="23"/>
  <c r="D20" i="23"/>
  <c r="E25" i="18"/>
  <c r="F25" i="18"/>
  <c r="G25" i="18"/>
  <c r="H25" i="18"/>
  <c r="I25" i="18"/>
  <c r="J25" i="18"/>
  <c r="K25" i="18"/>
  <c r="L25" i="18"/>
  <c r="M25" i="18"/>
  <c r="N25" i="18"/>
  <c r="O25" i="18"/>
  <c r="P25" i="18"/>
  <c r="D25" i="18"/>
  <c r="D11" i="19" l="1"/>
  <c r="D17" i="18"/>
  <c r="D11" i="23"/>
  <c r="D11" i="20"/>
  <c r="D12" i="17"/>
  <c r="D11" i="21"/>
  <c r="D12" i="25"/>
  <c r="D11" i="15"/>
  <c r="D12" i="24"/>
  <c r="F22" i="16" l="1"/>
  <c r="G22" i="16"/>
  <c r="I22" i="16"/>
  <c r="J22" i="16"/>
  <c r="K22" i="16"/>
  <c r="L22" i="16"/>
  <c r="M22" i="16"/>
  <c r="N22" i="16"/>
  <c r="O22" i="16"/>
  <c r="P22" i="16"/>
  <c r="E22" i="16"/>
  <c r="H22" i="16" l="1"/>
  <c r="F50" i="26"/>
  <c r="G50" i="26"/>
  <c r="H50" i="26"/>
  <c r="I50" i="26"/>
  <c r="J50" i="26"/>
  <c r="K50" i="26"/>
  <c r="L50" i="26"/>
  <c r="M50" i="26"/>
  <c r="N50" i="26"/>
  <c r="O50" i="26"/>
  <c r="P50" i="26"/>
  <c r="E50" i="26"/>
  <c r="F49" i="26"/>
  <c r="G49" i="26"/>
  <c r="H49" i="26"/>
  <c r="I49" i="26"/>
  <c r="J49" i="26"/>
  <c r="K49" i="26"/>
  <c r="L49" i="26"/>
  <c r="M49" i="26"/>
  <c r="N49" i="26"/>
  <c r="O49" i="26"/>
  <c r="P49" i="26"/>
  <c r="E49" i="26"/>
  <c r="F48" i="26"/>
  <c r="G48" i="26"/>
  <c r="H48" i="26"/>
  <c r="I48" i="26"/>
  <c r="J48" i="26"/>
  <c r="K48" i="26"/>
  <c r="L48" i="26"/>
  <c r="M48" i="26"/>
  <c r="N48" i="26"/>
  <c r="O48" i="26"/>
  <c r="P48" i="26"/>
  <c r="E48" i="26"/>
  <c r="F12" i="24" l="1"/>
  <c r="G12" i="24"/>
  <c r="H12" i="24"/>
  <c r="I12" i="24"/>
  <c r="J12" i="24"/>
  <c r="K12" i="24"/>
  <c r="L12" i="24"/>
  <c r="M12" i="24"/>
  <c r="N12" i="24"/>
  <c r="O12" i="24"/>
  <c r="P12" i="24"/>
  <c r="E12" i="24"/>
  <c r="P12" i="25"/>
  <c r="O12" i="25"/>
  <c r="N12" i="25"/>
  <c r="M12" i="25"/>
  <c r="L12" i="25"/>
  <c r="K12" i="25"/>
  <c r="J12" i="25"/>
  <c r="I12" i="25"/>
  <c r="H12" i="25"/>
  <c r="G12" i="25"/>
  <c r="F12" i="25"/>
  <c r="E12" i="25"/>
  <c r="F12" i="17"/>
  <c r="G12" i="17"/>
  <c r="H12" i="17"/>
  <c r="I12" i="17"/>
  <c r="J12" i="17"/>
  <c r="K12" i="17"/>
  <c r="L12" i="17"/>
  <c r="M12" i="17"/>
  <c r="N12" i="17"/>
  <c r="O12" i="17"/>
  <c r="P12" i="17"/>
  <c r="E12" i="17"/>
  <c r="F11" i="19"/>
  <c r="F22" i="19" s="1"/>
  <c r="G11" i="19"/>
  <c r="G22" i="19" s="1"/>
  <c r="H11" i="19"/>
  <c r="H22" i="19" s="1"/>
  <c r="I11" i="19"/>
  <c r="I22" i="19" s="1"/>
  <c r="J11" i="19"/>
  <c r="J22" i="19" s="1"/>
  <c r="K11" i="19"/>
  <c r="K22" i="19" s="1"/>
  <c r="L11" i="19"/>
  <c r="L22" i="19" s="1"/>
  <c r="M11" i="19"/>
  <c r="M22" i="19" s="1"/>
  <c r="N11" i="19"/>
  <c r="N22" i="19" s="1"/>
  <c r="O11" i="19"/>
  <c r="O22" i="19" s="1"/>
  <c r="P11" i="19"/>
  <c r="P22" i="19" s="1"/>
  <c r="E11" i="19"/>
  <c r="E22" i="19" s="1"/>
  <c r="F17" i="18"/>
  <c r="G17" i="18"/>
  <c r="H17" i="18"/>
  <c r="I17" i="18"/>
  <c r="J17" i="18"/>
  <c r="K17" i="18"/>
  <c r="L17" i="18"/>
  <c r="M17" i="18"/>
  <c r="N17" i="18"/>
  <c r="O17" i="18"/>
  <c r="P17" i="18"/>
  <c r="E17" i="18"/>
  <c r="F23" i="24" l="1"/>
  <c r="G23" i="24"/>
  <c r="H23" i="24"/>
  <c r="I23" i="24"/>
  <c r="J23" i="24"/>
  <c r="K23" i="24"/>
  <c r="L23" i="24"/>
  <c r="M23" i="24"/>
  <c r="N23" i="24"/>
  <c r="O23" i="24"/>
  <c r="P23" i="24"/>
  <c r="F11" i="15"/>
  <c r="G11" i="15"/>
  <c r="G23" i="15" s="1"/>
  <c r="H11" i="15"/>
  <c r="I11" i="15"/>
  <c r="I23" i="15" s="1"/>
  <c r="J11" i="15"/>
  <c r="K11" i="15"/>
  <c r="K23" i="15" s="1"/>
  <c r="L11" i="15"/>
  <c r="M11" i="15"/>
  <c r="M23" i="15" s="1"/>
  <c r="N11" i="15"/>
  <c r="O11" i="15"/>
  <c r="O23" i="15" s="1"/>
  <c r="P11" i="15"/>
  <c r="F23" i="25"/>
  <c r="G23" i="25"/>
  <c r="H23" i="25"/>
  <c r="I23" i="25"/>
  <c r="J23" i="25"/>
  <c r="K23" i="25"/>
  <c r="L23" i="25"/>
  <c r="M23" i="25"/>
  <c r="N23" i="25"/>
  <c r="O23" i="25"/>
  <c r="P23" i="25"/>
  <c r="F11" i="21"/>
  <c r="G11" i="21"/>
  <c r="H11" i="21"/>
  <c r="I11" i="21"/>
  <c r="J11" i="21"/>
  <c r="K11" i="21"/>
  <c r="L11" i="21"/>
  <c r="M11" i="21"/>
  <c r="N11" i="21"/>
  <c r="O11" i="21"/>
  <c r="P11" i="21"/>
  <c r="F24" i="17"/>
  <c r="G24" i="17"/>
  <c r="H24" i="17"/>
  <c r="I24" i="17"/>
  <c r="J24" i="17"/>
  <c r="K24" i="17"/>
  <c r="L24" i="17"/>
  <c r="M24" i="17"/>
  <c r="N24" i="17"/>
  <c r="O24" i="17"/>
  <c r="P24" i="17"/>
  <c r="F11" i="20"/>
  <c r="G11" i="20"/>
  <c r="H11" i="20"/>
  <c r="I11" i="20"/>
  <c r="J11" i="20"/>
  <c r="K11" i="20"/>
  <c r="L11" i="20"/>
  <c r="M11" i="20"/>
  <c r="N11" i="20"/>
  <c r="O11" i="20"/>
  <c r="P11" i="20"/>
  <c r="F11" i="23"/>
  <c r="G11" i="23"/>
  <c r="H11" i="23"/>
  <c r="I11" i="23"/>
  <c r="J11" i="23"/>
  <c r="K11" i="23"/>
  <c r="L11" i="23"/>
  <c r="M11" i="23"/>
  <c r="N11" i="23"/>
  <c r="O11" i="23"/>
  <c r="P11" i="23"/>
  <c r="F27" i="18"/>
  <c r="G27" i="18"/>
  <c r="H27" i="18"/>
  <c r="I27" i="18"/>
  <c r="J27" i="18"/>
  <c r="K27" i="18"/>
  <c r="L27" i="18"/>
  <c r="M27" i="18"/>
  <c r="N27" i="18"/>
  <c r="O27" i="18"/>
  <c r="P27" i="18"/>
  <c r="P22" i="23" l="1"/>
  <c r="N22" i="23"/>
  <c r="L22" i="23"/>
  <c r="J22" i="23"/>
  <c r="F22" i="23"/>
  <c r="P23" i="15"/>
  <c r="N23" i="15"/>
  <c r="L23" i="15"/>
  <c r="J23" i="15"/>
  <c r="H23" i="15"/>
  <c r="F23" i="15"/>
  <c r="P22" i="20"/>
  <c r="N22" i="20"/>
  <c r="L22" i="20"/>
  <c r="J22" i="20"/>
  <c r="O21" i="21"/>
  <c r="M21" i="21"/>
  <c r="K21" i="21"/>
  <c r="I21" i="21"/>
  <c r="G21" i="21"/>
  <c r="P21" i="21"/>
  <c r="N21" i="21"/>
  <c r="L21" i="21"/>
  <c r="J21" i="21"/>
  <c r="H21" i="21"/>
  <c r="F21" i="21"/>
  <c r="H22" i="20"/>
  <c r="F22" i="20"/>
  <c r="O22" i="20"/>
  <c r="M22" i="20"/>
  <c r="K22" i="20"/>
  <c r="I22" i="20"/>
  <c r="G22" i="20"/>
  <c r="H22" i="23"/>
  <c r="O22" i="23"/>
  <c r="M22" i="23"/>
  <c r="K22" i="23"/>
  <c r="I22" i="23"/>
  <c r="G22" i="23"/>
  <c r="E11" i="23"/>
  <c r="E22" i="23" l="1"/>
  <c r="E24" i="17"/>
  <c r="E27" i="18"/>
  <c r="E23" i="25"/>
  <c r="E23" i="24"/>
  <c r="E11" i="21"/>
  <c r="E11" i="20"/>
  <c r="E11" i="15"/>
  <c r="E23" i="15" s="1"/>
  <c r="E21" i="21" l="1"/>
  <c r="E22" i="20"/>
</calcChain>
</file>

<file path=xl/sharedStrings.xml><?xml version="1.0" encoding="utf-8"?>
<sst xmlns="http://schemas.openxmlformats.org/spreadsheetml/2006/main" count="950" uniqueCount="172">
  <si>
    <t>Наименование блюд</t>
  </si>
  <si>
    <t>Выход</t>
  </si>
  <si>
    <t>Белки</t>
  </si>
  <si>
    <t>Жиры</t>
  </si>
  <si>
    <t>Углеводы</t>
  </si>
  <si>
    <t>Калл</t>
  </si>
  <si>
    <t>Витамины</t>
  </si>
  <si>
    <t>Минеральные вещества</t>
  </si>
  <si>
    <t>B1</t>
  </si>
  <si>
    <t>C</t>
  </si>
  <si>
    <t>A</t>
  </si>
  <si>
    <t>E</t>
  </si>
  <si>
    <t>Ca</t>
  </si>
  <si>
    <t>Mg</t>
  </si>
  <si>
    <t>P</t>
  </si>
  <si>
    <t>Fe</t>
  </si>
  <si>
    <t>№ 376</t>
  </si>
  <si>
    <t>Чай с сахаром</t>
  </si>
  <si>
    <t>ИТОГО ЗА ДЕНЬ</t>
  </si>
  <si>
    <t>День\№ р-ры</t>
  </si>
  <si>
    <t>Обед</t>
  </si>
  <si>
    <t>Завтрак</t>
  </si>
  <si>
    <t>Хлеб пшеничный</t>
  </si>
  <si>
    <t>№587</t>
  </si>
  <si>
    <t>Соус томатный</t>
  </si>
  <si>
    <t>Компот из смеси сухофруктов</t>
  </si>
  <si>
    <t>№335</t>
  </si>
  <si>
    <t>Картофельное пюре</t>
  </si>
  <si>
    <t>Компот из урюка</t>
  </si>
  <si>
    <t>Рассольник «Ленинградский»</t>
  </si>
  <si>
    <t>Кисель</t>
  </si>
  <si>
    <t>Суп-лапша по-домашнему</t>
  </si>
  <si>
    <t>8 день</t>
  </si>
  <si>
    <t>9 день</t>
  </si>
  <si>
    <t>№119</t>
  </si>
  <si>
    <t>Гороховое пюре</t>
  </si>
  <si>
    <t>Борщ с фасолью и картофелем</t>
  </si>
  <si>
    <t>Плов из мяса птицы</t>
  </si>
  <si>
    <t>2 день</t>
  </si>
  <si>
    <t>3 день</t>
  </si>
  <si>
    <t>4 день</t>
  </si>
  <si>
    <t>5 день</t>
  </si>
  <si>
    <t>7 день</t>
  </si>
  <si>
    <t>№ 292</t>
  </si>
  <si>
    <t>№ 105</t>
  </si>
  <si>
    <t>Картофель тушенный с курицей</t>
  </si>
  <si>
    <t>Капуста тушеная</t>
  </si>
  <si>
    <t>Рыба отварная</t>
  </si>
  <si>
    <t>№ 289</t>
  </si>
  <si>
    <t>Биточки из говядины</t>
  </si>
  <si>
    <t>№283</t>
  </si>
  <si>
    <t>Тефтели из говядины в томатном соусе</t>
  </si>
  <si>
    <t>№340</t>
  </si>
  <si>
    <t>1 день</t>
  </si>
  <si>
    <t>10 день</t>
  </si>
  <si>
    <t>12-18лет</t>
  </si>
  <si>
    <t>6 день</t>
  </si>
  <si>
    <t>№92</t>
  </si>
  <si>
    <t>рагу из овощей</t>
  </si>
  <si>
    <t>котлета из говядины на пару</t>
  </si>
  <si>
    <t>пирожок печёный с повидлом</t>
  </si>
  <si>
    <t>каша молочная манная</t>
  </si>
  <si>
    <t>1день</t>
  </si>
  <si>
    <t>2день</t>
  </si>
  <si>
    <t>3день</t>
  </si>
  <si>
    <t>4день</t>
  </si>
  <si>
    <t>5день</t>
  </si>
  <si>
    <t>6день</t>
  </si>
  <si>
    <t>7день</t>
  </si>
  <si>
    <t>8день</t>
  </si>
  <si>
    <t>9день</t>
  </si>
  <si>
    <t>10день</t>
  </si>
  <si>
    <t>день</t>
  </si>
  <si>
    <t>завтрак</t>
  </si>
  <si>
    <t>обед</t>
  </si>
  <si>
    <t xml:space="preserve">в среднем в день </t>
  </si>
  <si>
    <t>№219</t>
  </si>
  <si>
    <t>каша гречневая рассыпчатая</t>
  </si>
  <si>
    <t>№299</t>
  </si>
  <si>
    <t>чай с сахаром</t>
  </si>
  <si>
    <t>№ 35</t>
  </si>
  <si>
    <t>!</t>
  </si>
  <si>
    <t>№ 294</t>
  </si>
  <si>
    <t>№ 163</t>
  </si>
  <si>
    <t>№ 241</t>
  </si>
  <si>
    <t xml:space="preserve">картофельное пюре </t>
  </si>
  <si>
    <t>№ 274</t>
  </si>
  <si>
    <t>№ 56</t>
  </si>
  <si>
    <t>№ 235</t>
  </si>
  <si>
    <t>№ 62</t>
  </si>
  <si>
    <t>№ 211</t>
  </si>
  <si>
    <t>№68</t>
  </si>
  <si>
    <t>№32</t>
  </si>
  <si>
    <t>Салат из картофеля с солеными огурцами</t>
  </si>
  <si>
    <t>№ 44</t>
  </si>
  <si>
    <t>№201</t>
  </si>
  <si>
    <t>№ 225</t>
  </si>
  <si>
    <t>биточки из говядины на пару</t>
  </si>
  <si>
    <t>Икра  морковная</t>
  </si>
  <si>
    <t>ттк№ 16</t>
  </si>
  <si>
    <t>Салат "Солнечный"</t>
  </si>
  <si>
    <t>№ 231</t>
  </si>
  <si>
    <t>Кукуруза консервированная отварная</t>
  </si>
  <si>
    <t xml:space="preserve">Икра свекольная </t>
  </si>
  <si>
    <t>№ 30</t>
  </si>
  <si>
    <t>Салат из солёных огурцов с луком</t>
  </si>
  <si>
    <t>№ 190</t>
  </si>
  <si>
    <t>икра кабачковая</t>
  </si>
  <si>
    <t>№ 247</t>
  </si>
  <si>
    <t>овощи натуральные солёные (огурцы)</t>
  </si>
  <si>
    <t>№ 53</t>
  </si>
  <si>
    <t>Салат из свеклы с  чесноком</t>
  </si>
  <si>
    <t>№42</t>
  </si>
  <si>
    <t>Салат из картофеля с солеными огурцами и зеленым горошком</t>
  </si>
  <si>
    <t>итого за обед</t>
  </si>
  <si>
    <t>итого за завтрак</t>
  </si>
  <si>
    <t>Щи из свежей капусты</t>
  </si>
  <si>
    <t>№ 95</t>
  </si>
  <si>
    <t>Суп из овощей со сметаной</t>
  </si>
  <si>
    <t>№110</t>
  </si>
  <si>
    <t>№278</t>
  </si>
  <si>
    <t>Тефтели из мяса птицы</t>
  </si>
  <si>
    <t>№378</t>
  </si>
  <si>
    <t>Чай с сахаром и молоком</t>
  </si>
  <si>
    <t>№309</t>
  </si>
  <si>
    <t>Чай с сахаром и лимоном</t>
  </si>
  <si>
    <t>№ 204</t>
  </si>
  <si>
    <t xml:space="preserve">Фрикадельки из говядины тушёные в соусе </t>
  </si>
  <si>
    <t>№ 185</t>
  </si>
  <si>
    <t>Рис отварной</t>
  </si>
  <si>
    <t>№342</t>
  </si>
  <si>
    <t>Компот из свежих яблок</t>
  </si>
  <si>
    <t>№377</t>
  </si>
  <si>
    <t>№ 227</t>
  </si>
  <si>
    <t>Макароныые изделия отварные</t>
  </si>
  <si>
    <t>Гост 2698786</t>
  </si>
  <si>
    <t>гост2077-84</t>
  </si>
  <si>
    <t>Хлеб столовый (ржано-пшеничный)</t>
  </si>
  <si>
    <t>Суп пшенный  «Кулеш»</t>
  </si>
  <si>
    <t>кондитерские изделия (печенье)</t>
  </si>
  <si>
    <t>МУП "Новосергиевка АКВА"</t>
  </si>
  <si>
    <t>Директор ____________Ю.П.Бурцев</t>
  </si>
  <si>
    <t>каша рисовая молочная</t>
  </si>
  <si>
    <t xml:space="preserve">сыр </t>
  </si>
  <si>
    <t>фрикадельки  из мяса птицы</t>
  </si>
  <si>
    <t>макаронные изделия отварные</t>
  </si>
  <si>
    <t>компот из кураги</t>
  </si>
  <si>
    <t xml:space="preserve">птица отварная </t>
  </si>
  <si>
    <t xml:space="preserve">рагу овощное </t>
  </si>
  <si>
    <t xml:space="preserve">каша молочная дружба </t>
  </si>
  <si>
    <t>кекс "Столичный"</t>
  </si>
  <si>
    <t>сыр</t>
  </si>
  <si>
    <t>кондитерские изделия(печенье)</t>
  </si>
  <si>
    <t>курица в томатном соусе</t>
  </si>
  <si>
    <t xml:space="preserve">каша гречневая  </t>
  </si>
  <si>
    <t>тефтели из говядины в томатном соусе</t>
  </si>
  <si>
    <t>рис с овощами</t>
  </si>
  <si>
    <t>Курица в томатном соусе</t>
  </si>
  <si>
    <t>Макаронник с мясом птицы</t>
  </si>
  <si>
    <t xml:space="preserve">Суп картофельный с бобовыми (горох) </t>
  </si>
  <si>
    <t>№4</t>
  </si>
  <si>
    <t xml:space="preserve">Свекольник </t>
  </si>
  <si>
    <t xml:space="preserve">Суп из овощей </t>
  </si>
  <si>
    <t>"____"_____________2022г</t>
  </si>
  <si>
    <t>"_______"_____________2022г</t>
  </si>
  <si>
    <t>на 2022-2023 учебный год.</t>
  </si>
  <si>
    <t>Директор</t>
  </si>
  <si>
    <t>всего за 10 дней</t>
  </si>
  <si>
    <t>Примерное 10-ти девное меню 2х разового питания  горячих завтраков и обедов для детей  12- 18 лет в ОУ Новосергиевского района</t>
  </si>
  <si>
    <t>"____"_____________2023г</t>
  </si>
  <si>
    <t>"_______"_____________2023г</t>
  </si>
  <si>
    <t>на 2023-2024 учебный год.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</si>
</sst>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6"/>
      <color rgb="FF000000"/>
      <name val="Trebuchet M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3" fillId="0" borderId="2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wrapText="1"/>
    </xf>
    <xf numFmtId="0" fontId="1" fillId="0" borderId="0" xfId="0" applyFont="1"/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wrapText="1"/>
    </xf>
    <xf numFmtId="0" fontId="2" fillId="0" borderId="6" xfId="0" applyFont="1" applyFill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2" fontId="1" fillId="0" borderId="0" xfId="0" applyNumberFormat="1" applyFont="1"/>
    <xf numFmtId="2" fontId="6" fillId="0" borderId="4" xfId="0" applyNumberFormat="1" applyFont="1" applyBorder="1" applyAlignment="1">
      <alignment wrapText="1"/>
    </xf>
    <xf numFmtId="0" fontId="3" fillId="0" borderId="0" xfId="0" applyFont="1" applyFill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1" xfId="0" applyFont="1" applyBorder="1" applyAlignment="1">
      <alignment wrapText="1"/>
    </xf>
    <xf numFmtId="2" fontId="3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vertical="top" wrapText="1"/>
    </xf>
    <xf numFmtId="0" fontId="0" fillId="0" borderId="0" xfId="0"/>
    <xf numFmtId="0" fontId="0" fillId="0" borderId="0" xfId="0"/>
    <xf numFmtId="0" fontId="0" fillId="0" borderId="0" xfId="0"/>
    <xf numFmtId="164" fontId="3" fillId="0" borderId="1" xfId="0" applyNumberFormat="1" applyFont="1" applyBorder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0" borderId="4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1" fillId="0" borderId="0" xfId="0" applyFont="1" applyBorder="1"/>
    <xf numFmtId="0" fontId="0" fillId="0" borderId="0" xfId="0" applyBorder="1"/>
    <xf numFmtId="2" fontId="5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wrapText="1"/>
    </xf>
    <xf numFmtId="2" fontId="5" fillId="0" borderId="6" xfId="0" applyNumberFormat="1" applyFont="1" applyFill="1" applyBorder="1" applyAlignment="1">
      <alignment horizontal="right"/>
    </xf>
    <xf numFmtId="2" fontId="5" fillId="0" borderId="0" xfId="0" applyNumberFormat="1" applyFont="1" applyFill="1" applyBorder="1" applyAlignment="1">
      <alignment horizontal="right"/>
    </xf>
    <xf numFmtId="2" fontId="8" fillId="0" borderId="6" xfId="0" applyNumberFormat="1" applyFont="1" applyFill="1" applyBorder="1" applyAlignment="1">
      <alignment horizontal="right"/>
    </xf>
    <xf numFmtId="0" fontId="9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wrapText="1"/>
    </xf>
    <xf numFmtId="2" fontId="8" fillId="0" borderId="0" xfId="0" applyNumberFormat="1" applyFont="1" applyFill="1" applyBorder="1" applyAlignment="1">
      <alignment horizontal="left"/>
    </xf>
    <xf numFmtId="2" fontId="8" fillId="0" borderId="0" xfId="0" applyNumberFormat="1" applyFont="1" applyFill="1" applyBorder="1" applyAlignment="1">
      <alignment horizontal="right"/>
    </xf>
    <xf numFmtId="0" fontId="9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wrapText="1"/>
    </xf>
    <xf numFmtId="0" fontId="10" fillId="0" borderId="0" xfId="0" applyFont="1" applyFill="1"/>
    <xf numFmtId="0" fontId="9" fillId="0" borderId="4" xfId="0" applyFont="1" applyFill="1" applyBorder="1" applyAlignment="1">
      <alignment vertical="top" wrapText="1"/>
    </xf>
    <xf numFmtId="0" fontId="9" fillId="0" borderId="1" xfId="0" applyFont="1" applyFill="1" applyBorder="1" applyAlignment="1">
      <alignment horizontal="right" wrapText="1"/>
    </xf>
    <xf numFmtId="0" fontId="10" fillId="0" borderId="0" xfId="0" applyFont="1" applyFill="1" applyBorder="1"/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right" wrapText="1"/>
    </xf>
    <xf numFmtId="0" fontId="0" fillId="0" borderId="0" xfId="0" applyFill="1" applyBorder="1"/>
    <xf numFmtId="0" fontId="0" fillId="0" borderId="0" xfId="0" applyFill="1"/>
    <xf numFmtId="0" fontId="2" fillId="0" borderId="5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right" wrapText="1"/>
    </xf>
    <xf numFmtId="0" fontId="2" fillId="0" borderId="4" xfId="0" applyFont="1" applyFill="1" applyBorder="1" applyAlignment="1">
      <alignment wrapText="1"/>
    </xf>
    <xf numFmtId="0" fontId="3" fillId="0" borderId="4" xfId="0" applyFont="1" applyFill="1" applyBorder="1" applyAlignment="1">
      <alignment wrapText="1"/>
    </xf>
    <xf numFmtId="0" fontId="1" fillId="0" borderId="0" xfId="0" applyFont="1" applyFill="1"/>
    <xf numFmtId="0" fontId="2" fillId="0" borderId="1" xfId="0" applyFont="1" applyFill="1" applyBorder="1" applyAlignment="1">
      <alignment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9" fillId="0" borderId="1" xfId="0" applyNumberFormat="1" applyFont="1" applyFill="1" applyBorder="1" applyAlignment="1">
      <alignment horizontal="right"/>
    </xf>
    <xf numFmtId="2" fontId="9" fillId="0" borderId="1" xfId="0" applyNumberFormat="1" applyFont="1" applyFill="1" applyBorder="1" applyAlignment="1">
      <alignment horizontal="right"/>
    </xf>
    <xf numFmtId="0" fontId="9" fillId="0" borderId="4" xfId="0" applyFont="1" applyFill="1" applyBorder="1" applyAlignment="1">
      <alignment wrapText="1"/>
    </xf>
    <xf numFmtId="0" fontId="11" fillId="0" borderId="4" xfId="0" applyFont="1" applyFill="1" applyBorder="1" applyAlignment="1">
      <alignment wrapText="1"/>
    </xf>
    <xf numFmtId="0" fontId="12" fillId="0" borderId="0" xfId="0" applyFont="1" applyFill="1"/>
    <xf numFmtId="0" fontId="9" fillId="0" borderId="2" xfId="0" applyFont="1" applyFill="1" applyBorder="1" applyAlignment="1">
      <alignment vertical="top" wrapText="1"/>
    </xf>
    <xf numFmtId="0" fontId="11" fillId="0" borderId="2" xfId="0" applyFont="1" applyFill="1" applyBorder="1" applyAlignment="1">
      <alignment vertical="top" wrapText="1"/>
    </xf>
    <xf numFmtId="0" fontId="13" fillId="0" borderId="2" xfId="0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horizontal="right"/>
    </xf>
    <xf numFmtId="2" fontId="2" fillId="0" borderId="1" xfId="0" applyNumberFormat="1" applyFont="1" applyFill="1" applyBorder="1" applyAlignment="1">
      <alignment horizontal="right"/>
    </xf>
    <xf numFmtId="0" fontId="0" fillId="0" borderId="0" xfId="0" applyFont="1" applyFill="1" applyBorder="1"/>
    <xf numFmtId="0" fontId="0" fillId="0" borderId="0" xfId="0" applyFont="1" applyFill="1"/>
    <xf numFmtId="2" fontId="3" fillId="0" borderId="4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9" fillId="0" borderId="2" xfId="0" applyNumberFormat="1" applyFont="1" applyFill="1" applyBorder="1" applyAlignment="1">
      <alignment horizontal="right"/>
    </xf>
    <xf numFmtId="2" fontId="9" fillId="0" borderId="2" xfId="0" applyNumberFormat="1" applyFont="1" applyFill="1" applyBorder="1" applyAlignment="1">
      <alignment horizontal="right"/>
    </xf>
    <xf numFmtId="0" fontId="12" fillId="0" borderId="0" xfId="0" applyFont="1" applyFill="1" applyBorder="1"/>
    <xf numFmtId="2" fontId="2" fillId="0" borderId="1" xfId="0" applyNumberFormat="1" applyFont="1" applyFill="1" applyBorder="1" applyAlignment="1"/>
    <xf numFmtId="0" fontId="9" fillId="0" borderId="4" xfId="0" applyFont="1" applyFill="1" applyBorder="1" applyAlignment="1">
      <alignment horizontal="left" wrapText="1"/>
    </xf>
    <xf numFmtId="0" fontId="9" fillId="0" borderId="4" xfId="0" applyNumberFormat="1" applyFont="1" applyFill="1" applyBorder="1" applyAlignment="1">
      <alignment horizontal="right"/>
    </xf>
    <xf numFmtId="2" fontId="9" fillId="0" borderId="4" xfId="0" applyNumberFormat="1" applyFont="1" applyFill="1" applyBorder="1" applyAlignment="1">
      <alignment horizontal="right"/>
    </xf>
    <xf numFmtId="0" fontId="10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2" fillId="0" borderId="2" xfId="0" applyFont="1" applyFill="1" applyBorder="1" applyAlignment="1">
      <alignment wrapText="1"/>
    </xf>
    <xf numFmtId="0" fontId="0" fillId="0" borderId="0" xfId="0" applyFill="1" applyBorder="1" applyAlignment="1"/>
    <xf numFmtId="0" fontId="0" fillId="0" borderId="0" xfId="0" applyFill="1" applyAlignment="1"/>
    <xf numFmtId="0" fontId="2" fillId="0" borderId="4" xfId="0" applyNumberFormat="1" applyFont="1" applyFill="1" applyBorder="1" applyAlignment="1">
      <alignment horizontal="right"/>
    </xf>
    <xf numFmtId="2" fontId="2" fillId="0" borderId="4" xfId="0" applyNumberFormat="1" applyFont="1" applyFill="1" applyBorder="1" applyAlignment="1">
      <alignment horizontal="right"/>
    </xf>
    <xf numFmtId="0" fontId="2" fillId="0" borderId="2" xfId="0" applyNumberFormat="1" applyFont="1" applyFill="1" applyBorder="1" applyAlignment="1">
      <alignment horizontal="right"/>
    </xf>
    <xf numFmtId="2" fontId="2" fillId="0" borderId="2" xfId="0" applyNumberFormat="1" applyFont="1" applyFill="1" applyBorder="1" applyAlignment="1">
      <alignment horizontal="right"/>
    </xf>
    <xf numFmtId="0" fontId="7" fillId="0" borderId="0" xfId="0" applyFont="1" applyFill="1" applyBorder="1"/>
    <xf numFmtId="0" fontId="7" fillId="0" borderId="0" xfId="0" applyFont="1" applyFill="1"/>
    <xf numFmtId="164" fontId="3" fillId="0" borderId="4" xfId="0" applyNumberFormat="1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9" fillId="0" borderId="3" xfId="0" applyFont="1" applyFill="1" applyBorder="1" applyAlignment="1">
      <alignment wrapText="1"/>
    </xf>
    <xf numFmtId="0" fontId="0" fillId="0" borderId="0" xfId="0"/>
    <xf numFmtId="0" fontId="0" fillId="0" borderId="0" xfId="0" applyFont="1"/>
    <xf numFmtId="0" fontId="2" fillId="0" borderId="0" xfId="0" applyFont="1" applyAlignment="1">
      <alignment vertical="center"/>
    </xf>
    <xf numFmtId="0" fontId="14" fillId="0" borderId="0" xfId="0" applyFont="1"/>
    <xf numFmtId="0" fontId="0" fillId="0" borderId="0" xfId="0" applyFont="1" applyBorder="1"/>
    <xf numFmtId="2" fontId="11" fillId="0" borderId="4" xfId="0" applyNumberFormat="1" applyFont="1" applyFill="1" applyBorder="1" applyAlignment="1">
      <alignment wrapText="1"/>
    </xf>
    <xf numFmtId="0" fontId="0" fillId="0" borderId="1" xfId="0" applyBorder="1"/>
    <xf numFmtId="0" fontId="1" fillId="0" borderId="1" xfId="0" applyFont="1" applyBorder="1"/>
    <xf numFmtId="0" fontId="10" fillId="0" borderId="1" xfId="0" applyFont="1" applyFill="1" applyBorder="1"/>
    <xf numFmtId="0" fontId="11" fillId="0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3" fillId="0" borderId="4" xfId="0" applyFont="1" applyFill="1" applyBorder="1" applyAlignment="1">
      <alignment vertical="top" wrapText="1"/>
    </xf>
    <xf numFmtId="0" fontId="11" fillId="0" borderId="4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right" vertical="center" wrapText="1"/>
    </xf>
    <xf numFmtId="0" fontId="9" fillId="3" borderId="1" xfId="0" applyFont="1" applyFill="1" applyBorder="1" applyAlignment="1">
      <alignment wrapText="1"/>
    </xf>
    <xf numFmtId="0" fontId="9" fillId="3" borderId="4" xfId="0" applyNumberFormat="1" applyFont="1" applyFill="1" applyBorder="1" applyAlignment="1">
      <alignment horizontal="center" vertical="center"/>
    </xf>
    <xf numFmtId="2" fontId="9" fillId="3" borderId="4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/>
    </xf>
    <xf numFmtId="2" fontId="2" fillId="3" borderId="4" xfId="0" applyNumberFormat="1" applyFont="1" applyFill="1" applyBorder="1" applyAlignment="1">
      <alignment horizontal="center" vertical="center"/>
    </xf>
    <xf numFmtId="2" fontId="5" fillId="0" borderId="6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right"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9" fillId="3" borderId="2" xfId="0" applyNumberFormat="1" applyFont="1" applyFill="1" applyBorder="1" applyAlignment="1">
      <alignment horizontal="center" vertical="center"/>
    </xf>
    <xf numFmtId="2" fontId="9" fillId="3" borderId="2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right" vertical="center" wrapText="1"/>
    </xf>
    <xf numFmtId="0" fontId="9" fillId="3" borderId="1" xfId="0" applyNumberFormat="1" applyFont="1" applyFill="1" applyBorder="1" applyAlignment="1">
      <alignment horizontal="center" vertical="center"/>
    </xf>
    <xf numFmtId="2" fontId="9" fillId="3" borderId="1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15" fillId="0" borderId="1" xfId="0" applyFont="1" applyBorder="1"/>
    <xf numFmtId="0" fontId="9" fillId="3" borderId="5" xfId="0" applyFont="1" applyFill="1" applyBorder="1" applyAlignment="1">
      <alignment horizontal="right" vertical="center" wrapText="1"/>
    </xf>
    <xf numFmtId="0" fontId="9" fillId="3" borderId="4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center" vertical="center" wrapText="1"/>
    </xf>
    <xf numFmtId="0" fontId="0" fillId="0" borderId="0" xfId="0" applyNumberFormat="1" applyFill="1"/>
    <xf numFmtId="0" fontId="16" fillId="0" borderId="1" xfId="0" applyFont="1" applyBorder="1"/>
    <xf numFmtId="1" fontId="16" fillId="0" borderId="1" xfId="0" applyNumberFormat="1" applyFont="1" applyBorder="1"/>
    <xf numFmtId="0" fontId="0" fillId="0" borderId="1" xfId="0" applyFont="1" applyBorder="1"/>
    <xf numFmtId="0" fontId="17" fillId="3" borderId="1" xfId="0" applyFont="1" applyFill="1" applyBorder="1" applyAlignment="1">
      <alignment horizontal="right" vertical="center" wrapText="1"/>
    </xf>
    <xf numFmtId="0" fontId="17" fillId="3" borderId="2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vertical="center" wrapText="1"/>
    </xf>
    <xf numFmtId="0" fontId="9" fillId="3" borderId="4" xfId="0" applyFont="1" applyFill="1" applyBorder="1" applyAlignment="1">
      <alignment horizontal="righ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18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workbookViewId="0">
      <selection activeCell="B19" sqref="B19"/>
    </sheetView>
  </sheetViews>
  <sheetFormatPr defaultRowHeight="15" x14ac:dyDescent="0.25"/>
  <cols>
    <col min="1" max="1" width="9.140625" style="99"/>
    <col min="2" max="2" width="10.42578125" style="22" customWidth="1"/>
    <col min="3" max="3" width="28.42578125" style="22" customWidth="1"/>
    <col min="4" max="4" width="6.7109375" style="22" customWidth="1"/>
    <col min="5" max="5" width="7.140625" style="22" customWidth="1"/>
    <col min="6" max="6" width="5.85546875" style="22" customWidth="1"/>
    <col min="7" max="7" width="7.28515625" style="22" customWidth="1"/>
    <col min="8" max="8" width="8.5703125" style="22" customWidth="1"/>
    <col min="9" max="9" width="5" style="22" customWidth="1"/>
    <col min="10" max="10" width="7.7109375" style="22" customWidth="1"/>
    <col min="11" max="11" width="6.5703125" style="22" customWidth="1"/>
    <col min="12" max="12" width="5.85546875" style="22" customWidth="1"/>
    <col min="13" max="13" width="8" style="22" customWidth="1"/>
    <col min="14" max="14" width="7.85546875" style="22" customWidth="1"/>
    <col min="15" max="15" width="7" style="22" customWidth="1"/>
    <col min="16" max="16" width="7.42578125" style="22" customWidth="1"/>
    <col min="17" max="16384" width="9.140625" style="22"/>
  </cols>
  <sheetData>
    <row r="1" spans="1:19" s="102" customFormat="1" ht="18.75" x14ac:dyDescent="0.3">
      <c r="B1" s="100"/>
      <c r="C1" s="100" t="s">
        <v>166</v>
      </c>
      <c r="D1" s="101"/>
      <c r="E1" s="100"/>
      <c r="F1" s="100"/>
      <c r="G1" s="100"/>
      <c r="H1" s="100"/>
      <c r="I1" s="100"/>
      <c r="J1" s="100"/>
      <c r="K1" s="100" t="s">
        <v>140</v>
      </c>
      <c r="L1" s="100"/>
      <c r="M1" s="100"/>
      <c r="N1" s="100"/>
      <c r="O1" s="100"/>
      <c r="P1" s="100"/>
      <c r="Q1" s="100"/>
      <c r="R1" s="100"/>
      <c r="S1" s="100"/>
    </row>
    <row r="2" spans="1:19" s="102" customFormat="1" ht="18.75" x14ac:dyDescent="0.3">
      <c r="B2" s="100"/>
      <c r="C2" s="100"/>
      <c r="D2" s="101"/>
      <c r="E2" s="100"/>
      <c r="F2" s="100"/>
      <c r="G2" s="100"/>
      <c r="H2" s="100"/>
      <c r="I2" s="101"/>
      <c r="J2" s="100"/>
      <c r="K2" s="100" t="s">
        <v>141</v>
      </c>
      <c r="L2" s="100"/>
      <c r="M2" s="100"/>
      <c r="N2" s="100"/>
      <c r="O2" s="101"/>
      <c r="P2" s="100"/>
      <c r="Q2" s="100"/>
      <c r="R2" s="100"/>
      <c r="S2" s="100"/>
    </row>
    <row r="3" spans="1:19" s="102" customFormat="1" ht="18.75" x14ac:dyDescent="0.3">
      <c r="B3" s="100"/>
      <c r="C3" s="100"/>
      <c r="D3" s="101"/>
      <c r="E3" s="100"/>
      <c r="F3" s="100"/>
      <c r="G3" s="100"/>
      <c r="H3" s="100"/>
      <c r="I3" s="100"/>
      <c r="J3" s="100"/>
      <c r="K3" s="100" t="s">
        <v>164</v>
      </c>
      <c r="L3" s="100"/>
      <c r="M3" s="100"/>
      <c r="N3" s="100"/>
      <c r="O3" s="100"/>
      <c r="P3" s="100"/>
      <c r="Q3" s="100"/>
      <c r="R3" s="100"/>
      <c r="S3" s="100"/>
    </row>
    <row r="4" spans="1:19" s="102" customFormat="1" ht="18.75" x14ac:dyDescent="0.3">
      <c r="B4" s="100" t="s">
        <v>163</v>
      </c>
      <c r="C4" s="100"/>
      <c r="D4" s="101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</row>
    <row r="5" spans="1:19" s="102" customFormat="1" ht="18.75" x14ac:dyDescent="0.3">
      <c r="A5" s="156"/>
      <c r="B5" s="100" t="s">
        <v>168</v>
      </c>
      <c r="C5" s="100"/>
      <c r="D5" s="100"/>
      <c r="E5" s="100"/>
      <c r="F5" s="100"/>
      <c r="G5" s="100"/>
      <c r="H5" s="100"/>
      <c r="I5" s="100"/>
      <c r="J5" s="101"/>
      <c r="K5" s="100"/>
      <c r="L5" s="100"/>
      <c r="M5" s="100"/>
      <c r="N5" s="100"/>
      <c r="O5" s="100"/>
      <c r="P5" s="100"/>
      <c r="Q5" s="100"/>
      <c r="R5" s="100"/>
      <c r="S5" s="100"/>
    </row>
    <row r="6" spans="1:19" s="102" customFormat="1" ht="18" customHeight="1" x14ac:dyDescent="0.3">
      <c r="A6" s="156"/>
      <c r="B6" s="100"/>
      <c r="C6" s="100" t="s">
        <v>165</v>
      </c>
      <c r="D6" s="100"/>
      <c r="E6" s="74"/>
      <c r="F6" s="100"/>
      <c r="G6" s="100"/>
      <c r="H6" s="100"/>
      <c r="I6" s="100"/>
      <c r="J6" s="101"/>
      <c r="K6" s="100"/>
      <c r="L6" s="100"/>
      <c r="M6" s="100"/>
      <c r="N6" s="100"/>
      <c r="O6" s="100"/>
      <c r="P6" s="100"/>
      <c r="Q6" s="100"/>
      <c r="R6" s="100"/>
      <c r="S6" s="100"/>
    </row>
    <row r="7" spans="1:19" ht="30" customHeight="1" x14ac:dyDescent="0.25">
      <c r="B7" s="157" t="s">
        <v>19</v>
      </c>
      <c r="C7" s="160" t="s">
        <v>0</v>
      </c>
      <c r="D7" s="160" t="s">
        <v>1</v>
      </c>
      <c r="E7" s="160" t="s">
        <v>2</v>
      </c>
      <c r="F7" s="160" t="s">
        <v>3</v>
      </c>
      <c r="G7" s="160" t="s">
        <v>4</v>
      </c>
      <c r="H7" s="157" t="s">
        <v>5</v>
      </c>
      <c r="I7" s="160" t="s">
        <v>6</v>
      </c>
      <c r="J7" s="160"/>
      <c r="K7" s="160"/>
      <c r="L7" s="160"/>
      <c r="M7" s="160" t="s">
        <v>7</v>
      </c>
      <c r="N7" s="160"/>
      <c r="O7" s="160"/>
      <c r="P7" s="160"/>
      <c r="S7" s="146"/>
    </row>
    <row r="8" spans="1:19" ht="5.25" customHeight="1" x14ac:dyDescent="0.25">
      <c r="B8" s="158"/>
      <c r="C8" s="160"/>
      <c r="D8" s="160"/>
      <c r="E8" s="160"/>
      <c r="F8" s="160"/>
      <c r="G8" s="160"/>
      <c r="H8" s="158"/>
      <c r="I8" s="160"/>
      <c r="J8" s="160"/>
      <c r="K8" s="160"/>
      <c r="L8" s="160"/>
      <c r="M8" s="160"/>
      <c r="N8" s="160"/>
      <c r="O8" s="160"/>
      <c r="P8" s="160"/>
    </row>
    <row r="9" spans="1:19" hidden="1" x14ac:dyDescent="0.25">
      <c r="B9" s="159"/>
      <c r="C9" s="160"/>
      <c r="D9" s="160"/>
      <c r="E9" s="160"/>
      <c r="F9" s="160"/>
      <c r="G9" s="160"/>
      <c r="H9" s="159"/>
      <c r="I9" s="160"/>
      <c r="J9" s="160"/>
      <c r="K9" s="160"/>
      <c r="L9" s="160"/>
      <c r="M9" s="160"/>
      <c r="N9" s="160"/>
      <c r="O9" s="160"/>
      <c r="P9" s="160"/>
    </row>
    <row r="10" spans="1:19" x14ac:dyDescent="0.25">
      <c r="B10" s="112" t="s">
        <v>55</v>
      </c>
      <c r="C10" s="19"/>
      <c r="D10" s="19"/>
      <c r="E10" s="19"/>
      <c r="F10" s="19"/>
      <c r="G10" s="19"/>
      <c r="H10" s="19"/>
      <c r="I10" s="19" t="s">
        <v>8</v>
      </c>
      <c r="J10" s="19" t="s">
        <v>9</v>
      </c>
      <c r="K10" s="19" t="s">
        <v>10</v>
      </c>
      <c r="L10" s="19" t="s">
        <v>11</v>
      </c>
      <c r="M10" s="19" t="s">
        <v>12</v>
      </c>
      <c r="N10" s="19" t="s">
        <v>13</v>
      </c>
      <c r="O10" s="19" t="s">
        <v>14</v>
      </c>
      <c r="P10" s="19" t="s">
        <v>15</v>
      </c>
      <c r="Q10" s="7"/>
    </row>
    <row r="11" spans="1:19" x14ac:dyDescent="0.25">
      <c r="B11" s="3" t="s">
        <v>53</v>
      </c>
      <c r="C11" s="3" t="s">
        <v>21</v>
      </c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9"/>
      <c r="Q11" s="32"/>
    </row>
    <row r="12" spans="1:19" s="52" customFormat="1" ht="18.75" customHeight="1" x14ac:dyDescent="0.25">
      <c r="B12" s="147">
        <v>114</v>
      </c>
      <c r="C12" s="147" t="s">
        <v>142</v>
      </c>
      <c r="D12" s="47">
        <v>200</v>
      </c>
      <c r="E12" s="47">
        <v>6.38</v>
      </c>
      <c r="F12" s="47">
        <v>8.1199999999999992</v>
      </c>
      <c r="G12" s="47">
        <v>34.22</v>
      </c>
      <c r="H12" s="47">
        <v>237.89</v>
      </c>
      <c r="I12" s="47">
        <v>0.08</v>
      </c>
      <c r="J12" s="47">
        <v>0.08</v>
      </c>
      <c r="K12" s="47">
        <v>0.06</v>
      </c>
      <c r="L12" s="47">
        <v>0.03</v>
      </c>
      <c r="M12" s="47">
        <v>125</v>
      </c>
      <c r="N12" s="47">
        <v>35.200000000000003</v>
      </c>
      <c r="O12" s="47">
        <v>145</v>
      </c>
      <c r="P12" s="47">
        <v>0.4</v>
      </c>
      <c r="Q12" s="7"/>
      <c r="R12" s="51"/>
    </row>
    <row r="13" spans="1:19" s="100" customFormat="1" x14ac:dyDescent="0.25">
      <c r="B13" s="14">
        <v>233</v>
      </c>
      <c r="C13" s="14" t="s">
        <v>60</v>
      </c>
      <c r="D13" s="14">
        <v>50</v>
      </c>
      <c r="E13" s="14">
        <v>6.18</v>
      </c>
      <c r="F13" s="14">
        <v>5.18</v>
      </c>
      <c r="G13" s="14">
        <v>38.53</v>
      </c>
      <c r="H13" s="14">
        <v>225.73</v>
      </c>
      <c r="I13" s="14">
        <v>0.38</v>
      </c>
      <c r="J13" s="14">
        <v>0.19</v>
      </c>
      <c r="K13" s="14">
        <v>0.08</v>
      </c>
      <c r="L13" s="14">
        <v>0.04</v>
      </c>
      <c r="M13" s="14">
        <v>109.1</v>
      </c>
      <c r="N13" s="14">
        <v>19.43</v>
      </c>
      <c r="O13" s="14">
        <v>46.78</v>
      </c>
      <c r="P13" s="14">
        <v>0.97</v>
      </c>
      <c r="R13" s="103"/>
    </row>
    <row r="14" spans="1:19" s="52" customFormat="1" ht="15" customHeight="1" x14ac:dyDescent="0.25">
      <c r="B14" s="147">
        <v>366</v>
      </c>
      <c r="C14" s="147" t="s">
        <v>143</v>
      </c>
      <c r="D14" s="50">
        <v>35</v>
      </c>
      <c r="E14" s="60">
        <v>5.83</v>
      </c>
      <c r="F14" s="60">
        <v>7.31</v>
      </c>
      <c r="G14" s="60">
        <v>2.25</v>
      </c>
      <c r="H14" s="60">
        <v>90</v>
      </c>
      <c r="I14" s="60">
        <v>0</v>
      </c>
      <c r="J14" s="60">
        <v>0.2</v>
      </c>
      <c r="K14" s="60">
        <v>0.56000000000000005</v>
      </c>
      <c r="L14" s="60">
        <v>0</v>
      </c>
      <c r="M14" s="60">
        <v>23.1</v>
      </c>
      <c r="N14" s="60">
        <v>7.12</v>
      </c>
      <c r="O14" s="60">
        <v>39.299999999999997</v>
      </c>
      <c r="P14" s="60">
        <v>0.52</v>
      </c>
      <c r="Q14" s="7"/>
    </row>
    <row r="15" spans="1:19" s="52" customFormat="1" ht="16.5" customHeight="1" x14ac:dyDescent="0.25">
      <c r="B15" s="49" t="s">
        <v>78</v>
      </c>
      <c r="C15" s="49" t="s">
        <v>79</v>
      </c>
      <c r="D15" s="50">
        <v>200</v>
      </c>
      <c r="E15" s="50">
        <v>0</v>
      </c>
      <c r="F15" s="50">
        <v>0</v>
      </c>
      <c r="G15" s="50">
        <v>11.28</v>
      </c>
      <c r="H15" s="50">
        <v>45.12</v>
      </c>
      <c r="I15" s="50">
        <v>0.03</v>
      </c>
      <c r="J15" s="50">
        <v>46.8</v>
      </c>
      <c r="K15" s="50">
        <v>0</v>
      </c>
      <c r="L15" s="50">
        <v>0</v>
      </c>
      <c r="M15" s="50">
        <v>32.4</v>
      </c>
      <c r="N15" s="50">
        <v>21</v>
      </c>
      <c r="O15" s="50">
        <v>25</v>
      </c>
      <c r="P15" s="50">
        <v>0.7</v>
      </c>
      <c r="Q15" s="51"/>
    </row>
    <row r="16" spans="1:19" s="52" customFormat="1" ht="18" customHeight="1" x14ac:dyDescent="0.25">
      <c r="B16" s="142" t="s">
        <v>135</v>
      </c>
      <c r="C16" s="54" t="s">
        <v>22</v>
      </c>
      <c r="D16" s="55">
        <v>40</v>
      </c>
      <c r="E16" s="55">
        <v>4.54</v>
      </c>
      <c r="F16" s="55">
        <v>0.64</v>
      </c>
      <c r="G16" s="55">
        <v>29.12</v>
      </c>
      <c r="H16" s="55">
        <v>133.76</v>
      </c>
      <c r="I16" s="55">
        <v>0.16</v>
      </c>
      <c r="J16" s="55">
        <v>0</v>
      </c>
      <c r="K16" s="55">
        <v>0</v>
      </c>
      <c r="L16" s="55">
        <v>0.8</v>
      </c>
      <c r="M16" s="55">
        <v>18.399999999999999</v>
      </c>
      <c r="N16" s="55">
        <v>26.4</v>
      </c>
      <c r="O16" s="55">
        <v>67.2</v>
      </c>
      <c r="P16" s="50">
        <v>1.52</v>
      </c>
      <c r="Q16" s="8"/>
    </row>
    <row r="17" spans="2:18" s="52" customFormat="1" ht="18.75" customHeight="1" x14ac:dyDescent="0.25">
      <c r="B17" s="53"/>
      <c r="C17" s="115" t="s">
        <v>115</v>
      </c>
      <c r="D17" s="56">
        <f>SUM(D12:D16)</f>
        <v>525</v>
      </c>
      <c r="E17" s="75">
        <f>SUM(E12:E16)</f>
        <v>22.93</v>
      </c>
      <c r="F17" s="75">
        <f t="shared" ref="F17:P17" si="0">SUM(F12:F16)</f>
        <v>21.25</v>
      </c>
      <c r="G17" s="75">
        <f t="shared" si="0"/>
        <v>115.4</v>
      </c>
      <c r="H17" s="75">
        <f t="shared" si="0"/>
        <v>732.5</v>
      </c>
      <c r="I17" s="75">
        <f t="shared" si="0"/>
        <v>0.65</v>
      </c>
      <c r="J17" s="75">
        <f t="shared" si="0"/>
        <v>47.269999999999996</v>
      </c>
      <c r="K17" s="75">
        <f t="shared" si="0"/>
        <v>0.70000000000000007</v>
      </c>
      <c r="L17" s="75">
        <f t="shared" si="0"/>
        <v>0.87000000000000011</v>
      </c>
      <c r="M17" s="75">
        <f t="shared" si="0"/>
        <v>307.99999999999994</v>
      </c>
      <c r="N17" s="75">
        <f t="shared" si="0"/>
        <v>109.15</v>
      </c>
      <c r="O17" s="75">
        <f t="shared" si="0"/>
        <v>323.27999999999997</v>
      </c>
      <c r="P17" s="75">
        <f t="shared" si="0"/>
        <v>4.1099999999999994</v>
      </c>
      <c r="Q17" s="8"/>
    </row>
    <row r="18" spans="2:18" s="52" customFormat="1" x14ac:dyDescent="0.25">
      <c r="B18" s="49"/>
      <c r="C18" s="76" t="s">
        <v>20</v>
      </c>
      <c r="D18" s="49"/>
      <c r="E18" s="77"/>
      <c r="F18" s="77"/>
      <c r="G18" s="77"/>
      <c r="H18" s="77"/>
      <c r="I18" s="49"/>
      <c r="J18" s="49"/>
      <c r="K18" s="49"/>
      <c r="L18" s="49"/>
      <c r="M18" s="49"/>
      <c r="N18" s="49"/>
      <c r="O18" s="49"/>
      <c r="P18" s="49"/>
      <c r="Q18" s="51"/>
    </row>
    <row r="19" spans="2:18" s="52" customFormat="1" ht="44.25" customHeight="1" x14ac:dyDescent="0.25">
      <c r="B19" s="109" t="s">
        <v>34</v>
      </c>
      <c r="C19" s="110" t="s">
        <v>98</v>
      </c>
      <c r="D19" s="50">
        <v>100</v>
      </c>
      <c r="E19" s="59">
        <v>0.83</v>
      </c>
      <c r="F19" s="59">
        <v>5.05</v>
      </c>
      <c r="G19" s="59">
        <v>5.31</v>
      </c>
      <c r="H19" s="59">
        <v>70.02</v>
      </c>
      <c r="I19" s="59">
        <v>0</v>
      </c>
      <c r="J19" s="59">
        <v>10.3</v>
      </c>
      <c r="K19" s="59">
        <v>0</v>
      </c>
      <c r="L19" s="59">
        <v>0.6</v>
      </c>
      <c r="M19" s="59">
        <v>36</v>
      </c>
      <c r="N19" s="59">
        <v>14.7</v>
      </c>
      <c r="O19" s="59">
        <v>25.2</v>
      </c>
      <c r="P19" s="59">
        <v>1.2</v>
      </c>
      <c r="Q19" s="51"/>
    </row>
    <row r="20" spans="2:18" s="45" customFormat="1" ht="30.75" customHeight="1" x14ac:dyDescent="0.25">
      <c r="B20" s="68" t="s">
        <v>80</v>
      </c>
      <c r="C20" s="68" t="s">
        <v>36</v>
      </c>
      <c r="D20" s="78">
        <v>250</v>
      </c>
      <c r="E20" s="79">
        <v>1.92</v>
      </c>
      <c r="F20" s="79">
        <v>6.33</v>
      </c>
      <c r="G20" s="79">
        <v>10.7</v>
      </c>
      <c r="H20" s="79">
        <v>104.15</v>
      </c>
      <c r="I20" s="79">
        <v>0.1</v>
      </c>
      <c r="J20" s="79">
        <v>7.1</v>
      </c>
      <c r="K20" s="79">
        <v>0.3</v>
      </c>
      <c r="L20" s="79">
        <v>0</v>
      </c>
      <c r="M20" s="79">
        <v>49.6</v>
      </c>
      <c r="N20" s="79">
        <v>26.3</v>
      </c>
      <c r="O20" s="79">
        <v>74.7</v>
      </c>
      <c r="P20" s="64">
        <v>1.5</v>
      </c>
      <c r="Q20" s="42"/>
    </row>
    <row r="21" spans="2:18" s="52" customFormat="1" ht="30.75" customHeight="1" x14ac:dyDescent="0.25">
      <c r="B21" s="59" t="s">
        <v>43</v>
      </c>
      <c r="C21" s="59" t="s">
        <v>45</v>
      </c>
      <c r="D21" s="50">
        <v>320</v>
      </c>
      <c r="E21" s="59">
        <v>3.73</v>
      </c>
      <c r="F21" s="59">
        <v>9.0299999999999994</v>
      </c>
      <c r="G21" s="59">
        <v>16.170000000000002</v>
      </c>
      <c r="H21" s="59">
        <v>492.39</v>
      </c>
      <c r="I21" s="59">
        <v>0.08</v>
      </c>
      <c r="J21" s="59">
        <v>4</v>
      </c>
      <c r="K21" s="59">
        <v>0</v>
      </c>
      <c r="L21" s="59">
        <v>0.56000000000000005</v>
      </c>
      <c r="M21" s="59">
        <v>18.32</v>
      </c>
      <c r="N21" s="59">
        <v>16.239999999999998</v>
      </c>
      <c r="O21" s="59">
        <v>36.96</v>
      </c>
      <c r="P21" s="59">
        <v>0.72</v>
      </c>
      <c r="Q21" s="8"/>
    </row>
    <row r="22" spans="2:18" s="52" customFormat="1" ht="18.75" customHeight="1" x14ac:dyDescent="0.25">
      <c r="B22" s="49" t="s">
        <v>50</v>
      </c>
      <c r="C22" s="49" t="s">
        <v>25</v>
      </c>
      <c r="D22" s="50">
        <v>200</v>
      </c>
      <c r="E22" s="50">
        <v>0.56000000000000005</v>
      </c>
      <c r="F22" s="50">
        <v>0</v>
      </c>
      <c r="G22" s="50">
        <v>27.89</v>
      </c>
      <c r="H22" s="50">
        <v>115.79</v>
      </c>
      <c r="I22" s="50">
        <v>0.03</v>
      </c>
      <c r="J22" s="50">
        <v>46.8</v>
      </c>
      <c r="K22" s="50">
        <v>0</v>
      </c>
      <c r="L22" s="50">
        <v>0</v>
      </c>
      <c r="M22" s="50">
        <v>32.4</v>
      </c>
      <c r="N22" s="50">
        <v>21</v>
      </c>
      <c r="O22" s="50">
        <v>25</v>
      </c>
      <c r="P22" s="50">
        <v>0.7</v>
      </c>
      <c r="Q22" s="7"/>
    </row>
    <row r="23" spans="2:18" x14ac:dyDescent="0.25">
      <c r="B23" s="142" t="s">
        <v>135</v>
      </c>
      <c r="C23" s="46" t="s">
        <v>22</v>
      </c>
      <c r="D23" s="30">
        <v>50</v>
      </c>
      <c r="E23" s="30">
        <v>5.67</v>
      </c>
      <c r="F23" s="30">
        <v>0.8</v>
      </c>
      <c r="G23" s="30">
        <v>36.4</v>
      </c>
      <c r="H23" s="30">
        <v>167.2</v>
      </c>
      <c r="I23" s="30">
        <v>0.12</v>
      </c>
      <c r="J23" s="30">
        <v>0</v>
      </c>
      <c r="K23" s="30">
        <v>0</v>
      </c>
      <c r="L23" s="30">
        <v>1.32</v>
      </c>
      <c r="M23" s="30">
        <v>21</v>
      </c>
      <c r="N23" s="30">
        <v>28.2</v>
      </c>
      <c r="O23" s="30">
        <v>94.8</v>
      </c>
      <c r="P23" s="30">
        <v>2.34</v>
      </c>
      <c r="Q23" s="7"/>
    </row>
    <row r="24" spans="2:18" s="52" customFormat="1" ht="36.75" customHeight="1" x14ac:dyDescent="0.25">
      <c r="B24" s="143" t="s">
        <v>136</v>
      </c>
      <c r="C24" s="144" t="s">
        <v>137</v>
      </c>
      <c r="D24" s="122">
        <v>30</v>
      </c>
      <c r="E24" s="122">
        <v>2.25</v>
      </c>
      <c r="F24" s="122">
        <v>0.36</v>
      </c>
      <c r="G24" s="122">
        <v>9.6</v>
      </c>
      <c r="H24" s="122">
        <v>22.65</v>
      </c>
      <c r="I24" s="122">
        <v>4.4999999999999998E-2</v>
      </c>
      <c r="J24" s="122">
        <v>0</v>
      </c>
      <c r="K24" s="122">
        <v>0</v>
      </c>
      <c r="L24" s="122">
        <v>0</v>
      </c>
      <c r="M24" s="122">
        <v>23.4</v>
      </c>
      <c r="N24" s="122">
        <v>9.15</v>
      </c>
      <c r="O24" s="122">
        <v>53.1</v>
      </c>
      <c r="P24" s="145">
        <v>0.3</v>
      </c>
      <c r="Q24" s="7"/>
      <c r="R24" s="51"/>
    </row>
    <row r="25" spans="2:18" s="6" customFormat="1" x14ac:dyDescent="0.25">
      <c r="B25" s="1"/>
      <c r="C25" s="1" t="s">
        <v>114</v>
      </c>
      <c r="D25" s="114">
        <f>SUM(D19:D24)</f>
        <v>950</v>
      </c>
      <c r="E25" s="141">
        <f t="shared" ref="E25:P25" si="1">SUM(E19:E24)</f>
        <v>14.96</v>
      </c>
      <c r="F25" s="141">
        <f t="shared" si="1"/>
        <v>21.569999999999997</v>
      </c>
      <c r="G25" s="141">
        <f t="shared" si="1"/>
        <v>106.07</v>
      </c>
      <c r="H25" s="141">
        <f t="shared" si="1"/>
        <v>972.19999999999993</v>
      </c>
      <c r="I25" s="141">
        <f t="shared" si="1"/>
        <v>0.37499999999999994</v>
      </c>
      <c r="J25" s="141">
        <f t="shared" si="1"/>
        <v>68.199999999999989</v>
      </c>
      <c r="K25" s="141">
        <f t="shared" si="1"/>
        <v>0.3</v>
      </c>
      <c r="L25" s="141">
        <f t="shared" si="1"/>
        <v>2.4800000000000004</v>
      </c>
      <c r="M25" s="141">
        <f t="shared" si="1"/>
        <v>180.72</v>
      </c>
      <c r="N25" s="141">
        <f t="shared" si="1"/>
        <v>115.59</v>
      </c>
      <c r="O25" s="141">
        <f t="shared" si="1"/>
        <v>309.76000000000005</v>
      </c>
      <c r="P25" s="141">
        <f t="shared" si="1"/>
        <v>6.76</v>
      </c>
      <c r="Q25" s="31"/>
    </row>
    <row r="26" spans="2:18" x14ac:dyDescent="0.25">
      <c r="B26" s="19"/>
      <c r="C26" s="19"/>
      <c r="D26" s="19"/>
      <c r="E26" s="2"/>
      <c r="F26" s="2"/>
      <c r="G26" s="2"/>
      <c r="H26" s="2"/>
      <c r="I26" s="19"/>
      <c r="J26" s="19"/>
      <c r="K26" s="19"/>
      <c r="L26" s="19"/>
      <c r="M26" s="19"/>
      <c r="N26" s="19"/>
      <c r="O26" s="19"/>
      <c r="P26" s="19"/>
    </row>
    <row r="27" spans="2:18" ht="15" customHeight="1" x14ac:dyDescent="0.25">
      <c r="B27" s="19"/>
      <c r="C27" s="1" t="s">
        <v>18</v>
      </c>
      <c r="D27" s="19"/>
      <c r="E27" s="16">
        <f t="shared" ref="E27:P27" si="2">SUM(E17+E25)</f>
        <v>37.89</v>
      </c>
      <c r="F27" s="16">
        <f t="shared" si="2"/>
        <v>42.819999999999993</v>
      </c>
      <c r="G27" s="16">
        <f t="shared" si="2"/>
        <v>221.47</v>
      </c>
      <c r="H27" s="16">
        <f t="shared" si="2"/>
        <v>1704.6999999999998</v>
      </c>
      <c r="I27" s="16">
        <f t="shared" si="2"/>
        <v>1.0249999999999999</v>
      </c>
      <c r="J27" s="16">
        <f t="shared" si="2"/>
        <v>115.46999999999998</v>
      </c>
      <c r="K27" s="16">
        <f t="shared" si="2"/>
        <v>1</v>
      </c>
      <c r="L27" s="16">
        <f t="shared" si="2"/>
        <v>3.3500000000000005</v>
      </c>
      <c r="M27" s="16">
        <f t="shared" si="2"/>
        <v>488.71999999999991</v>
      </c>
      <c r="N27" s="16">
        <f t="shared" si="2"/>
        <v>224.74</v>
      </c>
      <c r="O27" s="16">
        <f t="shared" si="2"/>
        <v>633.04</v>
      </c>
      <c r="P27" s="16">
        <f t="shared" si="2"/>
        <v>10.87</v>
      </c>
    </row>
  </sheetData>
  <mergeCells count="9">
    <mergeCell ref="H7:H9"/>
    <mergeCell ref="I7:L9"/>
    <mergeCell ref="M7:P9"/>
    <mergeCell ref="B7:B9"/>
    <mergeCell ref="C7:C9"/>
    <mergeCell ref="D7:D9"/>
    <mergeCell ref="E7:E9"/>
    <mergeCell ref="F7:F9"/>
    <mergeCell ref="G7:G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2"/>
  <sheetViews>
    <sheetView workbookViewId="0">
      <selection activeCell="A2" sqref="A2:XFD22"/>
    </sheetView>
  </sheetViews>
  <sheetFormatPr defaultRowHeight="15" x14ac:dyDescent="0.25"/>
  <cols>
    <col min="1" max="1" width="9.140625" style="99"/>
    <col min="2" max="2" width="9" style="27" customWidth="1"/>
    <col min="3" max="3" width="19.140625" style="27" customWidth="1"/>
    <col min="4" max="4" width="7.85546875" style="27" customWidth="1"/>
    <col min="5" max="5" width="8" style="27" customWidth="1"/>
    <col min="6" max="6" width="7.5703125" style="27" customWidth="1"/>
    <col min="7" max="7" width="7.42578125" style="27" customWidth="1"/>
    <col min="8" max="8" width="9.85546875" style="27" customWidth="1"/>
    <col min="9" max="9" width="6.140625" style="27" customWidth="1"/>
    <col min="10" max="10" width="7.42578125" style="27" customWidth="1"/>
    <col min="11" max="11" width="6.85546875" style="27" customWidth="1"/>
    <col min="12" max="12" width="7.140625" style="27" customWidth="1"/>
    <col min="13" max="13" width="6.7109375" style="27" customWidth="1"/>
    <col min="14" max="14" width="6.85546875" style="27" customWidth="1"/>
    <col min="15" max="16" width="7.7109375" style="27" customWidth="1"/>
    <col min="17" max="16384" width="9.140625" style="27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</row>
    <row r="3" spans="2:18" ht="2.25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</row>
    <row r="5" spans="2:18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38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99" customFormat="1" ht="30" x14ac:dyDescent="0.25">
      <c r="B7" s="14" t="s">
        <v>96</v>
      </c>
      <c r="C7" s="14" t="s">
        <v>97</v>
      </c>
      <c r="D7" s="14">
        <v>120</v>
      </c>
      <c r="E7" s="14">
        <v>9.4600000000000009</v>
      </c>
      <c r="F7" s="14">
        <v>22.92</v>
      </c>
      <c r="G7" s="14">
        <v>2.5499999999999998</v>
      </c>
      <c r="H7" s="14">
        <v>226.73</v>
      </c>
      <c r="I7" s="14">
        <v>9.5000000000000001E-2</v>
      </c>
      <c r="J7" s="14">
        <v>0</v>
      </c>
      <c r="K7" s="14">
        <v>0</v>
      </c>
      <c r="L7" s="14">
        <v>0.2</v>
      </c>
      <c r="M7" s="14">
        <v>17.5</v>
      </c>
      <c r="N7" s="14">
        <v>10</v>
      </c>
      <c r="O7" s="14">
        <v>79.5</v>
      </c>
      <c r="P7" s="14">
        <v>0.9</v>
      </c>
      <c r="R7" s="32"/>
    </row>
    <row r="8" spans="2:18" s="52" customFormat="1" ht="30.75" customHeight="1" x14ac:dyDescent="0.25">
      <c r="B8" s="49" t="s">
        <v>76</v>
      </c>
      <c r="C8" s="49" t="s">
        <v>77</v>
      </c>
      <c r="D8" s="71">
        <v>200</v>
      </c>
      <c r="E8" s="72">
        <v>9.27</v>
      </c>
      <c r="F8" s="72">
        <v>5.31</v>
      </c>
      <c r="G8" s="72">
        <v>52.8</v>
      </c>
      <c r="H8" s="72">
        <v>299.76</v>
      </c>
      <c r="I8" s="72">
        <v>5.6250000000000001E-2</v>
      </c>
      <c r="J8" s="72">
        <v>6.7500000000000004E-2</v>
      </c>
      <c r="K8" s="72">
        <v>1.4999999999999999E-2</v>
      </c>
      <c r="L8" s="72">
        <v>0.13500000000000001</v>
      </c>
      <c r="M8" s="72">
        <v>7.035000000000001</v>
      </c>
      <c r="N8" s="72">
        <v>6.3525</v>
      </c>
      <c r="O8" s="72">
        <v>30.6</v>
      </c>
      <c r="P8" s="72">
        <v>0.35249999999999998</v>
      </c>
      <c r="Q8" s="37"/>
    </row>
    <row r="9" spans="2:18" s="52" customFormat="1" ht="16.5" customHeight="1" x14ac:dyDescent="0.25">
      <c r="B9" s="49" t="s">
        <v>78</v>
      </c>
      <c r="C9" s="49" t="s">
        <v>79</v>
      </c>
      <c r="D9" s="50">
        <v>200</v>
      </c>
      <c r="E9" s="50">
        <v>0</v>
      </c>
      <c r="F9" s="50">
        <v>0</v>
      </c>
      <c r="G9" s="50">
        <v>11.28</v>
      </c>
      <c r="H9" s="50">
        <v>45.12</v>
      </c>
      <c r="I9" s="50">
        <v>0.03</v>
      </c>
      <c r="J9" s="50">
        <v>46.8</v>
      </c>
      <c r="K9" s="50">
        <v>0</v>
      </c>
      <c r="L9" s="50">
        <v>0</v>
      </c>
      <c r="M9" s="50">
        <v>32.4</v>
      </c>
      <c r="N9" s="50">
        <v>21</v>
      </c>
      <c r="O9" s="50">
        <v>25</v>
      </c>
      <c r="P9" s="50">
        <v>0.7</v>
      </c>
      <c r="Q9" s="51"/>
    </row>
    <row r="10" spans="2:18" s="52" customFormat="1" ht="18" customHeight="1" x14ac:dyDescent="0.25">
      <c r="B10" s="142" t="s">
        <v>135</v>
      </c>
      <c r="C10" s="54" t="s">
        <v>22</v>
      </c>
      <c r="D10" s="55">
        <v>40</v>
      </c>
      <c r="E10" s="55">
        <v>4.54</v>
      </c>
      <c r="F10" s="55">
        <v>0.64</v>
      </c>
      <c r="G10" s="55">
        <v>29.12</v>
      </c>
      <c r="H10" s="55">
        <v>133.76</v>
      </c>
      <c r="I10" s="55">
        <v>0.16</v>
      </c>
      <c r="J10" s="55">
        <v>0</v>
      </c>
      <c r="K10" s="55">
        <v>0</v>
      </c>
      <c r="L10" s="55">
        <v>0.8</v>
      </c>
      <c r="M10" s="55">
        <v>18.399999999999999</v>
      </c>
      <c r="N10" s="55">
        <v>26.4</v>
      </c>
      <c r="O10" s="55">
        <v>67.2</v>
      </c>
      <c r="P10" s="50">
        <v>1.52</v>
      </c>
      <c r="Q10" s="8"/>
    </row>
    <row r="11" spans="2:18" s="52" customFormat="1" ht="18.75" customHeight="1" x14ac:dyDescent="0.25">
      <c r="B11" s="49"/>
      <c r="C11" s="115" t="s">
        <v>115</v>
      </c>
      <c r="D11" s="56">
        <f>SUM(D7:D10)</f>
        <v>560</v>
      </c>
      <c r="E11" s="96">
        <f>SUM(E7:E10)</f>
        <v>23.27</v>
      </c>
      <c r="F11" s="96">
        <f t="shared" ref="F11:P11" si="0">SUM(F7:F10)</f>
        <v>28.87</v>
      </c>
      <c r="G11" s="96">
        <f t="shared" si="0"/>
        <v>95.75</v>
      </c>
      <c r="H11" s="96">
        <f t="shared" si="0"/>
        <v>705.37</v>
      </c>
      <c r="I11" s="96">
        <f t="shared" si="0"/>
        <v>0.34125</v>
      </c>
      <c r="J11" s="96">
        <f t="shared" si="0"/>
        <v>46.8675</v>
      </c>
      <c r="K11" s="96">
        <f t="shared" si="0"/>
        <v>1.4999999999999999E-2</v>
      </c>
      <c r="L11" s="96">
        <f t="shared" si="0"/>
        <v>1.135</v>
      </c>
      <c r="M11" s="96">
        <f t="shared" si="0"/>
        <v>75.335000000000008</v>
      </c>
      <c r="N11" s="96">
        <f t="shared" si="0"/>
        <v>63.752499999999998</v>
      </c>
      <c r="O11" s="96">
        <f t="shared" si="0"/>
        <v>202.3</v>
      </c>
      <c r="P11" s="96">
        <f t="shared" si="0"/>
        <v>3.4725000000000001</v>
      </c>
      <c r="Q11" s="58"/>
      <c r="R11" s="51"/>
    </row>
    <row r="12" spans="2:18" s="52" customFormat="1" x14ac:dyDescent="0.25">
      <c r="B12" s="60"/>
      <c r="C12" s="61" t="s">
        <v>20</v>
      </c>
      <c r="D12" s="60"/>
      <c r="E12" s="62"/>
      <c r="F12" s="62"/>
      <c r="G12" s="62"/>
      <c r="H12" s="62"/>
      <c r="I12" s="60"/>
      <c r="J12" s="60"/>
      <c r="K12" s="60"/>
      <c r="L12" s="60"/>
      <c r="M12" s="60"/>
      <c r="N12" s="60"/>
      <c r="O12" s="60"/>
      <c r="P12" s="60"/>
      <c r="R12" s="51"/>
    </row>
    <row r="13" spans="2:18" s="52" customFormat="1" ht="45" x14ac:dyDescent="0.25">
      <c r="B13" s="59" t="s">
        <v>92</v>
      </c>
      <c r="C13" s="59" t="s">
        <v>93</v>
      </c>
      <c r="D13" s="71">
        <v>100</v>
      </c>
      <c r="E13" s="81">
        <v>1.1299999999999999</v>
      </c>
      <c r="F13" s="81">
        <v>10.07</v>
      </c>
      <c r="G13" s="81">
        <v>10.36</v>
      </c>
      <c r="H13" s="81">
        <v>136.80000000000001</v>
      </c>
      <c r="I13" s="81">
        <v>0</v>
      </c>
      <c r="J13" s="81">
        <v>7.21</v>
      </c>
      <c r="K13" s="81">
        <v>0</v>
      </c>
      <c r="L13" s="81">
        <v>0.42</v>
      </c>
      <c r="M13" s="81">
        <v>25.2</v>
      </c>
      <c r="N13" s="81">
        <v>10.29</v>
      </c>
      <c r="O13" s="81">
        <v>17.64</v>
      </c>
      <c r="P13" s="81">
        <v>0.84</v>
      </c>
      <c r="R13" s="51"/>
    </row>
    <row r="14" spans="2:18" s="45" customFormat="1" ht="29.25" customHeight="1" x14ac:dyDescent="0.25">
      <c r="B14" s="117" t="s">
        <v>117</v>
      </c>
      <c r="C14" s="118" t="s">
        <v>118</v>
      </c>
      <c r="D14" s="119">
        <v>250</v>
      </c>
      <c r="E14" s="120">
        <v>1.98</v>
      </c>
      <c r="F14" s="120">
        <v>3.6</v>
      </c>
      <c r="G14" s="120">
        <v>10.6</v>
      </c>
      <c r="H14" s="120">
        <v>105.3</v>
      </c>
      <c r="I14" s="120">
        <v>0.06</v>
      </c>
      <c r="J14" s="120">
        <v>1</v>
      </c>
      <c r="K14" s="120">
        <v>0.1</v>
      </c>
      <c r="L14" s="120">
        <v>0.1</v>
      </c>
      <c r="M14" s="120">
        <v>45.2</v>
      </c>
      <c r="N14" s="120">
        <v>15.5</v>
      </c>
      <c r="O14" s="120">
        <v>54.6</v>
      </c>
      <c r="P14" s="120">
        <v>0.2</v>
      </c>
      <c r="Q14" s="48"/>
    </row>
    <row r="15" spans="2:18" s="52" customFormat="1" ht="18.75" customHeight="1" x14ac:dyDescent="0.25">
      <c r="B15" s="59" t="s">
        <v>83</v>
      </c>
      <c r="C15" s="59" t="s">
        <v>47</v>
      </c>
      <c r="D15" s="97">
        <v>120</v>
      </c>
      <c r="E15" s="72">
        <v>15.37</v>
      </c>
      <c r="F15" s="72">
        <v>6</v>
      </c>
      <c r="G15" s="72">
        <v>0.53</v>
      </c>
      <c r="H15" s="72">
        <v>121.12</v>
      </c>
      <c r="I15" s="72">
        <v>0.1</v>
      </c>
      <c r="J15" s="72">
        <v>0.3</v>
      </c>
      <c r="K15" s="72">
        <v>0.1</v>
      </c>
      <c r="L15" s="72">
        <v>0.6</v>
      </c>
      <c r="M15" s="72">
        <v>39.799999999999997</v>
      </c>
      <c r="N15" s="72">
        <v>32.4</v>
      </c>
      <c r="O15" s="72">
        <v>140.1</v>
      </c>
      <c r="P15" s="72">
        <v>0.6</v>
      </c>
      <c r="Q15" s="37"/>
      <c r="R15" s="51"/>
    </row>
    <row r="16" spans="2:18" s="52" customFormat="1" ht="18.75" customHeight="1" x14ac:dyDescent="0.25">
      <c r="B16" s="49" t="s">
        <v>34</v>
      </c>
      <c r="C16" s="49" t="s">
        <v>35</v>
      </c>
      <c r="D16" s="50">
        <v>200</v>
      </c>
      <c r="E16" s="50">
        <v>25.38</v>
      </c>
      <c r="F16" s="50">
        <v>12.42</v>
      </c>
      <c r="G16" s="50">
        <v>33.200000000000003</v>
      </c>
      <c r="H16" s="50">
        <v>171.39</v>
      </c>
      <c r="I16" s="50">
        <v>0.56000000000000005</v>
      </c>
      <c r="J16" s="50">
        <v>0</v>
      </c>
      <c r="K16" s="50">
        <v>0.87</v>
      </c>
      <c r="L16" s="50">
        <v>0</v>
      </c>
      <c r="M16" s="50">
        <v>80.63</v>
      </c>
      <c r="N16" s="50">
        <v>73.849999999999994</v>
      </c>
      <c r="O16" s="50">
        <v>228.6</v>
      </c>
      <c r="P16" s="50">
        <v>4.7</v>
      </c>
      <c r="Q16" s="35"/>
      <c r="R16" s="51"/>
    </row>
    <row r="17" spans="2:18" s="45" customFormat="1" ht="18.75" customHeight="1" x14ac:dyDescent="0.25">
      <c r="B17" s="134" t="s">
        <v>16</v>
      </c>
      <c r="C17" s="139" t="s">
        <v>17</v>
      </c>
      <c r="D17" s="138">
        <v>200</v>
      </c>
      <c r="E17" s="138">
        <v>7.0000000000000007E-2</v>
      </c>
      <c r="F17" s="138">
        <v>0.02</v>
      </c>
      <c r="G17" s="138">
        <v>15</v>
      </c>
      <c r="H17" s="138">
        <v>45</v>
      </c>
      <c r="I17" s="138">
        <v>0</v>
      </c>
      <c r="J17" s="138">
        <v>0.03</v>
      </c>
      <c r="K17" s="138">
        <v>0</v>
      </c>
      <c r="L17" s="138">
        <v>0</v>
      </c>
      <c r="M17" s="138">
        <v>20.399999999999999</v>
      </c>
      <c r="N17" s="138">
        <v>1.5</v>
      </c>
      <c r="O17" s="138">
        <v>6.5</v>
      </c>
      <c r="P17" s="138">
        <v>0.1</v>
      </c>
      <c r="Q17" s="39"/>
    </row>
    <row r="18" spans="2:18" x14ac:dyDescent="0.25">
      <c r="B18" s="142" t="s">
        <v>135</v>
      </c>
      <c r="C18" s="49" t="s">
        <v>22</v>
      </c>
      <c r="D18" s="30">
        <v>50</v>
      </c>
      <c r="E18" s="30">
        <v>5.67</v>
      </c>
      <c r="F18" s="30">
        <v>0.8</v>
      </c>
      <c r="G18" s="30">
        <v>36.4</v>
      </c>
      <c r="H18" s="30">
        <v>167.2</v>
      </c>
      <c r="I18" s="30">
        <v>0.12</v>
      </c>
      <c r="J18" s="30">
        <v>0</v>
      </c>
      <c r="K18" s="30">
        <v>0</v>
      </c>
      <c r="L18" s="30">
        <v>1.32</v>
      </c>
      <c r="M18" s="30">
        <v>21</v>
      </c>
      <c r="N18" s="30">
        <v>28.2</v>
      </c>
      <c r="O18" s="30">
        <v>94.8</v>
      </c>
      <c r="P18" s="30">
        <v>2.34</v>
      </c>
      <c r="Q18" s="9"/>
      <c r="R18" s="32"/>
    </row>
    <row r="19" spans="2:18" s="52" customFormat="1" ht="36.75" customHeight="1" x14ac:dyDescent="0.25">
      <c r="B19" s="143" t="s">
        <v>136</v>
      </c>
      <c r="C19" s="144" t="s">
        <v>137</v>
      </c>
      <c r="D19" s="122">
        <v>30</v>
      </c>
      <c r="E19" s="122">
        <v>2.25</v>
      </c>
      <c r="F19" s="122">
        <v>0.36</v>
      </c>
      <c r="G19" s="122">
        <v>9.6</v>
      </c>
      <c r="H19" s="122">
        <v>22.65</v>
      </c>
      <c r="I19" s="122">
        <v>4.4999999999999998E-2</v>
      </c>
      <c r="J19" s="122">
        <v>0</v>
      </c>
      <c r="K19" s="122">
        <v>0</v>
      </c>
      <c r="L19" s="122">
        <v>0</v>
      </c>
      <c r="M19" s="122">
        <v>23.4</v>
      </c>
      <c r="N19" s="122">
        <v>9.15</v>
      </c>
      <c r="O19" s="122">
        <v>53.1</v>
      </c>
      <c r="P19" s="145">
        <v>0.3</v>
      </c>
      <c r="Q19" s="7"/>
      <c r="R19" s="51"/>
    </row>
    <row r="20" spans="2:18" s="6" customFormat="1" x14ac:dyDescent="0.25">
      <c r="B20" s="1"/>
      <c r="C20" s="1" t="s">
        <v>114</v>
      </c>
      <c r="D20" s="1">
        <f>SUM(D13:D19)</f>
        <v>950</v>
      </c>
      <c r="E20" s="1">
        <f t="shared" ref="E20:P20" si="1">SUM(E13:E19)</f>
        <v>51.85</v>
      </c>
      <c r="F20" s="1">
        <f t="shared" si="1"/>
        <v>33.270000000000003</v>
      </c>
      <c r="G20" s="1">
        <f t="shared" si="1"/>
        <v>115.69</v>
      </c>
      <c r="H20" s="1">
        <f t="shared" si="1"/>
        <v>769.45999999999992</v>
      </c>
      <c r="I20" s="1">
        <f t="shared" si="1"/>
        <v>0.88500000000000012</v>
      </c>
      <c r="J20" s="1">
        <f t="shared" si="1"/>
        <v>8.5400000000000009</v>
      </c>
      <c r="K20" s="1">
        <f t="shared" si="1"/>
        <v>1.07</v>
      </c>
      <c r="L20" s="1">
        <f t="shared" si="1"/>
        <v>2.4400000000000004</v>
      </c>
      <c r="M20" s="1">
        <f t="shared" si="1"/>
        <v>255.63</v>
      </c>
      <c r="N20" s="1">
        <f t="shared" si="1"/>
        <v>170.89</v>
      </c>
      <c r="O20" s="1">
        <f t="shared" si="1"/>
        <v>595.34</v>
      </c>
      <c r="P20" s="1">
        <f t="shared" si="1"/>
        <v>9.08</v>
      </c>
    </row>
    <row r="21" spans="2:18" x14ac:dyDescent="0.25">
      <c r="B21" s="19"/>
      <c r="C21" s="19"/>
      <c r="D21" s="19"/>
      <c r="E21" s="2"/>
      <c r="F21" s="2"/>
      <c r="G21" s="2"/>
      <c r="H21" s="2"/>
      <c r="I21" s="19"/>
      <c r="J21" s="19"/>
      <c r="K21" s="19"/>
      <c r="L21" s="19"/>
      <c r="M21" s="19"/>
      <c r="N21" s="19"/>
      <c r="O21" s="19"/>
      <c r="P21" s="19"/>
    </row>
    <row r="22" spans="2:18" ht="15" customHeight="1" x14ac:dyDescent="0.25">
      <c r="B22" s="19"/>
      <c r="C22" s="1" t="s">
        <v>18</v>
      </c>
      <c r="D22" s="19"/>
      <c r="E22" s="23">
        <f t="shared" ref="E22:P22" si="2">SUM(E20+E11)</f>
        <v>75.12</v>
      </c>
      <c r="F22" s="23">
        <f t="shared" si="2"/>
        <v>62.14</v>
      </c>
      <c r="G22" s="23">
        <f t="shared" si="2"/>
        <v>211.44</v>
      </c>
      <c r="H22" s="23">
        <f t="shared" si="2"/>
        <v>1474.83</v>
      </c>
      <c r="I22" s="23">
        <f t="shared" si="2"/>
        <v>1.2262500000000001</v>
      </c>
      <c r="J22" s="23">
        <f t="shared" si="2"/>
        <v>55.407499999999999</v>
      </c>
      <c r="K22" s="23">
        <f t="shared" si="2"/>
        <v>1.085</v>
      </c>
      <c r="L22" s="23">
        <f t="shared" si="2"/>
        <v>3.5750000000000002</v>
      </c>
      <c r="M22" s="23">
        <f t="shared" si="2"/>
        <v>330.96500000000003</v>
      </c>
      <c r="N22" s="23">
        <f t="shared" si="2"/>
        <v>234.64249999999998</v>
      </c>
      <c r="O22" s="23">
        <f t="shared" si="2"/>
        <v>797.6400000000001</v>
      </c>
      <c r="P22" s="23">
        <f t="shared" si="2"/>
        <v>12.5525</v>
      </c>
      <c r="Q22" s="27" t="s">
        <v>81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22"/>
  <sheetViews>
    <sheetView workbookViewId="0">
      <selection activeCell="A2" sqref="A2:XFD22"/>
    </sheetView>
  </sheetViews>
  <sheetFormatPr defaultRowHeight="15" x14ac:dyDescent="0.25"/>
  <cols>
    <col min="1" max="1" width="2.28515625" style="25" customWidth="1"/>
    <col min="2" max="2" width="9.140625" style="25"/>
    <col min="3" max="3" width="20.28515625" style="25" customWidth="1"/>
    <col min="4" max="4" width="7.28515625" style="25" customWidth="1"/>
    <col min="5" max="5" width="6.7109375" style="25" customWidth="1"/>
    <col min="6" max="7" width="7.5703125" style="25" customWidth="1"/>
    <col min="8" max="8" width="9.140625" style="25" customWidth="1"/>
    <col min="9" max="9" width="6.28515625" style="25" customWidth="1"/>
    <col min="10" max="11" width="6.42578125" style="25" customWidth="1"/>
    <col min="12" max="12" width="5.140625" style="25" customWidth="1"/>
    <col min="13" max="13" width="6.5703125" style="25" customWidth="1"/>
    <col min="14" max="14" width="6.42578125" style="25" customWidth="1"/>
    <col min="15" max="15" width="6.5703125" style="25" customWidth="1"/>
    <col min="16" max="16" width="6.42578125" style="25" customWidth="1"/>
    <col min="17" max="16384" width="9.140625" style="25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  <c r="R2" s="32"/>
    </row>
    <row r="3" spans="2:18" ht="3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  <c r="R3" s="32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  <c r="R4" s="32"/>
    </row>
    <row r="5" spans="2:18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39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74" customFormat="1" ht="20.25" customHeight="1" x14ac:dyDescent="0.25">
      <c r="B7" s="147">
        <v>278</v>
      </c>
      <c r="C7" s="147" t="s">
        <v>144</v>
      </c>
      <c r="D7" s="71">
        <v>120</v>
      </c>
      <c r="E7" s="72">
        <v>11.18</v>
      </c>
      <c r="F7" s="72">
        <v>6.85</v>
      </c>
      <c r="G7" s="72">
        <v>11.45</v>
      </c>
      <c r="H7" s="72">
        <v>236.33</v>
      </c>
      <c r="I7" s="72">
        <v>0.2</v>
      </c>
      <c r="J7" s="72">
        <v>0.85</v>
      </c>
      <c r="K7" s="72">
        <v>0.03</v>
      </c>
      <c r="L7" s="72">
        <v>1.4</v>
      </c>
      <c r="M7" s="72">
        <v>18.75</v>
      </c>
      <c r="N7" s="72">
        <v>28.1</v>
      </c>
      <c r="O7" s="72">
        <v>187.5</v>
      </c>
      <c r="P7" s="72">
        <v>0.56000000000000005</v>
      </c>
      <c r="Q7" s="7"/>
      <c r="R7" s="73"/>
    </row>
    <row r="8" spans="2:18" s="89" customFormat="1" ht="30" customHeight="1" x14ac:dyDescent="0.25">
      <c r="B8" s="147">
        <v>227</v>
      </c>
      <c r="C8" s="147" t="s">
        <v>145</v>
      </c>
      <c r="D8" s="55">
        <v>200</v>
      </c>
      <c r="E8" s="55">
        <v>7.12</v>
      </c>
      <c r="F8" s="55">
        <v>6.34</v>
      </c>
      <c r="G8" s="55">
        <v>48.7</v>
      </c>
      <c r="H8" s="55">
        <v>344.14</v>
      </c>
      <c r="I8" s="55">
        <v>0.1</v>
      </c>
      <c r="J8" s="55">
        <v>0</v>
      </c>
      <c r="K8" s="55">
        <v>0.04</v>
      </c>
      <c r="L8" s="55">
        <v>1.0900000000000001</v>
      </c>
      <c r="M8" s="55">
        <v>49.04</v>
      </c>
      <c r="N8" s="55">
        <v>24.38</v>
      </c>
      <c r="O8" s="55">
        <v>160.19999999999999</v>
      </c>
      <c r="P8" s="55">
        <v>0.89</v>
      </c>
      <c r="Q8" s="8"/>
      <c r="R8" s="88"/>
    </row>
    <row r="9" spans="2:18" s="45" customFormat="1" ht="18.75" customHeight="1" x14ac:dyDescent="0.25">
      <c r="B9" s="147">
        <v>283</v>
      </c>
      <c r="C9" s="105" t="s">
        <v>146</v>
      </c>
      <c r="D9" s="50">
        <v>200</v>
      </c>
      <c r="E9" s="50">
        <v>0</v>
      </c>
      <c r="F9" s="50">
        <v>0</v>
      </c>
      <c r="G9" s="50">
        <v>11.28</v>
      </c>
      <c r="H9" s="50">
        <v>45.12</v>
      </c>
      <c r="I9" s="50">
        <v>0.03</v>
      </c>
      <c r="J9" s="50">
        <v>46.8</v>
      </c>
      <c r="K9" s="50">
        <v>0</v>
      </c>
      <c r="L9" s="50">
        <v>0</v>
      </c>
      <c r="M9" s="50">
        <v>32.4</v>
      </c>
      <c r="N9" s="50">
        <v>21</v>
      </c>
      <c r="O9" s="50">
        <v>25</v>
      </c>
      <c r="P9" s="50">
        <v>0.7</v>
      </c>
      <c r="Q9" s="39"/>
    </row>
    <row r="10" spans="2:18" s="52" customFormat="1" ht="18" customHeight="1" x14ac:dyDescent="0.25">
      <c r="B10" s="142" t="s">
        <v>135</v>
      </c>
      <c r="C10" s="54" t="s">
        <v>22</v>
      </c>
      <c r="D10" s="55">
        <v>40</v>
      </c>
      <c r="E10" s="55">
        <v>4.54</v>
      </c>
      <c r="F10" s="55">
        <v>0.64</v>
      </c>
      <c r="G10" s="55">
        <v>29.12</v>
      </c>
      <c r="H10" s="55">
        <v>133.76</v>
      </c>
      <c r="I10" s="55">
        <v>0.16</v>
      </c>
      <c r="J10" s="55">
        <v>0</v>
      </c>
      <c r="K10" s="55">
        <v>0</v>
      </c>
      <c r="L10" s="55">
        <v>0.8</v>
      </c>
      <c r="M10" s="55">
        <v>18.399999999999999</v>
      </c>
      <c r="N10" s="55">
        <v>26.4</v>
      </c>
      <c r="O10" s="55">
        <v>67.2</v>
      </c>
      <c r="P10" s="50">
        <v>1.52</v>
      </c>
      <c r="Q10" s="8"/>
    </row>
    <row r="11" spans="2:18" s="52" customFormat="1" ht="18.75" customHeight="1" x14ac:dyDescent="0.25">
      <c r="B11" s="49"/>
      <c r="C11" s="115" t="s">
        <v>115</v>
      </c>
      <c r="D11" s="56">
        <f>SUM(D7:D10)</f>
        <v>560</v>
      </c>
      <c r="E11" s="57">
        <f>SUM(E7:E10)</f>
        <v>22.84</v>
      </c>
      <c r="F11" s="57">
        <f t="shared" ref="F11:P11" si="0">SUM(F7:F10)</f>
        <v>13.83</v>
      </c>
      <c r="G11" s="57">
        <f t="shared" si="0"/>
        <v>100.55000000000001</v>
      </c>
      <c r="H11" s="57">
        <f t="shared" si="0"/>
        <v>759.35</v>
      </c>
      <c r="I11" s="57">
        <f t="shared" si="0"/>
        <v>0.4900000000000001</v>
      </c>
      <c r="J11" s="57">
        <f t="shared" si="0"/>
        <v>47.65</v>
      </c>
      <c r="K11" s="57">
        <f t="shared" si="0"/>
        <v>7.0000000000000007E-2</v>
      </c>
      <c r="L11" s="57">
        <f t="shared" si="0"/>
        <v>3.29</v>
      </c>
      <c r="M11" s="57">
        <f t="shared" si="0"/>
        <v>118.59</v>
      </c>
      <c r="N11" s="57">
        <f t="shared" si="0"/>
        <v>99.88</v>
      </c>
      <c r="O11" s="57">
        <f t="shared" si="0"/>
        <v>439.9</v>
      </c>
      <c r="P11" s="57">
        <f t="shared" si="0"/>
        <v>3.6700000000000004</v>
      </c>
      <c r="Q11" s="58"/>
      <c r="R11" s="51"/>
    </row>
    <row r="12" spans="2:18" s="52" customFormat="1" x14ac:dyDescent="0.25">
      <c r="B12" s="60"/>
      <c r="C12" s="61" t="s">
        <v>20</v>
      </c>
      <c r="D12" s="60"/>
      <c r="E12" s="62"/>
      <c r="F12" s="62"/>
      <c r="G12" s="62"/>
      <c r="H12" s="62"/>
      <c r="I12" s="60"/>
      <c r="J12" s="60"/>
      <c r="K12" s="60"/>
      <c r="L12" s="60"/>
      <c r="M12" s="60"/>
      <c r="N12" s="60"/>
      <c r="O12" s="60"/>
      <c r="P12" s="60"/>
      <c r="R12" s="51"/>
    </row>
    <row r="13" spans="2:18" s="52" customFormat="1" x14ac:dyDescent="0.25">
      <c r="B13" s="109" t="s">
        <v>99</v>
      </c>
      <c r="C13" s="110" t="s">
        <v>100</v>
      </c>
      <c r="D13" s="50">
        <v>100</v>
      </c>
      <c r="E13" s="49">
        <v>0.75</v>
      </c>
      <c r="F13" s="49">
        <v>6.08</v>
      </c>
      <c r="G13" s="49">
        <v>4.99</v>
      </c>
      <c r="H13" s="49">
        <v>77.55</v>
      </c>
      <c r="I13" s="49">
        <v>0.39</v>
      </c>
      <c r="J13" s="49">
        <v>7.4</v>
      </c>
      <c r="K13" s="49">
        <v>0</v>
      </c>
      <c r="L13" s="49">
        <v>0</v>
      </c>
      <c r="M13" s="49">
        <v>22.4</v>
      </c>
      <c r="N13" s="49">
        <v>10.8</v>
      </c>
      <c r="O13" s="49">
        <v>20.5</v>
      </c>
      <c r="P13" s="49">
        <v>0.6</v>
      </c>
      <c r="R13" s="51"/>
    </row>
    <row r="14" spans="2:18" s="45" customFormat="1" ht="30.75" customHeight="1" x14ac:dyDescent="0.25">
      <c r="B14" s="117" t="s">
        <v>119</v>
      </c>
      <c r="C14" s="121" t="s">
        <v>138</v>
      </c>
      <c r="D14" s="122">
        <v>250</v>
      </c>
      <c r="E14" s="122">
        <v>2.8</v>
      </c>
      <c r="F14" s="122">
        <v>3.5</v>
      </c>
      <c r="G14" s="122">
        <v>10.8</v>
      </c>
      <c r="H14" s="122">
        <v>65.3</v>
      </c>
      <c r="I14" s="122">
        <v>0.01</v>
      </c>
      <c r="J14" s="122">
        <v>0.6</v>
      </c>
      <c r="K14" s="122">
        <v>0</v>
      </c>
      <c r="L14" s="122">
        <v>0.3</v>
      </c>
      <c r="M14" s="122">
        <v>45.5</v>
      </c>
      <c r="N14" s="122">
        <v>15.9</v>
      </c>
      <c r="O14" s="122">
        <v>60.8</v>
      </c>
      <c r="P14" s="122">
        <v>0.1</v>
      </c>
      <c r="Q14" s="123"/>
      <c r="R14" s="48"/>
    </row>
    <row r="15" spans="2:18" s="52" customFormat="1" ht="33" customHeight="1" x14ac:dyDescent="0.25">
      <c r="B15" s="150" t="s">
        <v>50</v>
      </c>
      <c r="C15" s="110" t="s">
        <v>51</v>
      </c>
      <c r="D15" s="124">
        <v>120</v>
      </c>
      <c r="E15" s="125">
        <v>12.6</v>
      </c>
      <c r="F15" s="125">
        <v>8.6</v>
      </c>
      <c r="G15" s="125">
        <v>6.3</v>
      </c>
      <c r="H15" s="125">
        <v>125.6</v>
      </c>
      <c r="I15" s="125">
        <v>0</v>
      </c>
      <c r="J15" s="125">
        <v>0.5</v>
      </c>
      <c r="K15" s="125">
        <v>0</v>
      </c>
      <c r="L15" s="125">
        <v>0</v>
      </c>
      <c r="M15" s="125">
        <v>15.8</v>
      </c>
      <c r="N15" s="125">
        <v>2.5</v>
      </c>
      <c r="O15" s="125">
        <v>15.4</v>
      </c>
      <c r="P15" s="125">
        <v>0.1</v>
      </c>
      <c r="Q15" s="126"/>
      <c r="R15" s="51"/>
    </row>
    <row r="16" spans="2:18" s="52" customFormat="1" ht="18.75" customHeight="1" x14ac:dyDescent="0.25">
      <c r="B16" s="49" t="s">
        <v>84</v>
      </c>
      <c r="C16" s="49" t="s">
        <v>85</v>
      </c>
      <c r="D16" s="55">
        <v>200</v>
      </c>
      <c r="E16" s="55">
        <v>3.827</v>
      </c>
      <c r="F16" s="55">
        <v>7.27</v>
      </c>
      <c r="G16" s="55">
        <v>27.94</v>
      </c>
      <c r="H16" s="55">
        <v>149.72999999999999</v>
      </c>
      <c r="I16" s="50">
        <v>0.56000000000000005</v>
      </c>
      <c r="J16" s="50">
        <v>0</v>
      </c>
      <c r="K16" s="50">
        <v>0.87</v>
      </c>
      <c r="L16" s="50">
        <v>0</v>
      </c>
      <c r="M16" s="50">
        <v>80.63</v>
      </c>
      <c r="N16" s="50">
        <v>73.849999999999994</v>
      </c>
      <c r="O16" s="50">
        <v>228.6</v>
      </c>
      <c r="P16" s="50">
        <v>4.7</v>
      </c>
      <c r="Q16" s="35"/>
      <c r="R16" s="51"/>
    </row>
    <row r="17" spans="2:18" s="52" customFormat="1" ht="30" x14ac:dyDescent="0.25">
      <c r="B17" s="109" t="s">
        <v>132</v>
      </c>
      <c r="C17" s="110" t="s">
        <v>125</v>
      </c>
      <c r="D17" s="127">
        <v>200</v>
      </c>
      <c r="E17" s="127">
        <v>0.1</v>
      </c>
      <c r="F17" s="127">
        <v>0.8</v>
      </c>
      <c r="G17" s="127">
        <v>10.5</v>
      </c>
      <c r="H17" s="127">
        <v>54.2</v>
      </c>
      <c r="I17" s="127">
        <v>0</v>
      </c>
      <c r="J17" s="127">
        <v>3.2</v>
      </c>
      <c r="K17" s="127">
        <v>0</v>
      </c>
      <c r="L17" s="127">
        <v>0</v>
      </c>
      <c r="M17" s="127">
        <v>26.8</v>
      </c>
      <c r="N17" s="127">
        <v>1.5</v>
      </c>
      <c r="O17" s="127">
        <v>8.4</v>
      </c>
      <c r="P17" s="127">
        <v>0.3</v>
      </c>
      <c r="Q17" s="140"/>
      <c r="R17" s="51"/>
    </row>
    <row r="18" spans="2:18" x14ac:dyDescent="0.25">
      <c r="B18" s="142" t="s">
        <v>135</v>
      </c>
      <c r="C18" s="54" t="s">
        <v>22</v>
      </c>
      <c r="D18" s="30">
        <v>50</v>
      </c>
      <c r="E18" s="30">
        <v>5.67</v>
      </c>
      <c r="F18" s="30">
        <v>0.8</v>
      </c>
      <c r="G18" s="30">
        <v>36.4</v>
      </c>
      <c r="H18" s="30">
        <v>167.2</v>
      </c>
      <c r="I18" s="30">
        <v>0.12</v>
      </c>
      <c r="J18" s="30">
        <v>0</v>
      </c>
      <c r="K18" s="30">
        <v>0</v>
      </c>
      <c r="L18" s="30">
        <v>1.32</v>
      </c>
      <c r="M18" s="30">
        <v>21</v>
      </c>
      <c r="N18" s="30">
        <v>28.2</v>
      </c>
      <c r="O18" s="30">
        <v>94.8</v>
      </c>
      <c r="P18" s="30">
        <v>2.34</v>
      </c>
      <c r="Q18" s="9"/>
      <c r="R18" s="32"/>
    </row>
    <row r="19" spans="2:18" s="52" customFormat="1" ht="36.75" customHeight="1" x14ac:dyDescent="0.25">
      <c r="B19" s="143" t="s">
        <v>136</v>
      </c>
      <c r="C19" s="144" t="s">
        <v>137</v>
      </c>
      <c r="D19" s="122">
        <v>30</v>
      </c>
      <c r="E19" s="122">
        <v>2.25</v>
      </c>
      <c r="F19" s="122">
        <v>0.36</v>
      </c>
      <c r="G19" s="122">
        <v>9.6</v>
      </c>
      <c r="H19" s="122">
        <v>22.65</v>
      </c>
      <c r="I19" s="122">
        <v>4.4999999999999998E-2</v>
      </c>
      <c r="J19" s="122">
        <v>0</v>
      </c>
      <c r="K19" s="122">
        <v>0</v>
      </c>
      <c r="L19" s="122">
        <v>0</v>
      </c>
      <c r="M19" s="122">
        <v>23.4</v>
      </c>
      <c r="N19" s="122">
        <v>9.15</v>
      </c>
      <c r="O19" s="122">
        <v>53.1</v>
      </c>
      <c r="P19" s="145">
        <v>0.3</v>
      </c>
      <c r="Q19" s="7"/>
      <c r="R19" s="51"/>
    </row>
    <row r="20" spans="2:18" s="6" customFormat="1" x14ac:dyDescent="0.25">
      <c r="B20" s="1"/>
      <c r="C20" s="1" t="s">
        <v>114</v>
      </c>
      <c r="D20" s="1">
        <f>SUM(D13:D19)</f>
        <v>950</v>
      </c>
      <c r="E20" s="1">
        <f t="shared" ref="E20:P20" si="1">SUM(E13:E19)</f>
        <v>27.997</v>
      </c>
      <c r="F20" s="1">
        <f t="shared" si="1"/>
        <v>27.41</v>
      </c>
      <c r="G20" s="1">
        <f t="shared" si="1"/>
        <v>106.53</v>
      </c>
      <c r="H20" s="1">
        <f t="shared" si="1"/>
        <v>662.2299999999999</v>
      </c>
      <c r="I20" s="1">
        <f t="shared" si="1"/>
        <v>1.125</v>
      </c>
      <c r="J20" s="1">
        <f t="shared" si="1"/>
        <v>11.7</v>
      </c>
      <c r="K20" s="1">
        <f t="shared" si="1"/>
        <v>0.87</v>
      </c>
      <c r="L20" s="1">
        <f t="shared" si="1"/>
        <v>1.62</v>
      </c>
      <c r="M20" s="1">
        <f t="shared" si="1"/>
        <v>235.53</v>
      </c>
      <c r="N20" s="1">
        <f t="shared" si="1"/>
        <v>141.9</v>
      </c>
      <c r="O20" s="1">
        <f t="shared" si="1"/>
        <v>481.6</v>
      </c>
      <c r="P20" s="1">
        <f t="shared" si="1"/>
        <v>8.4400000000000013</v>
      </c>
      <c r="Q20" s="13"/>
      <c r="R20" s="31"/>
    </row>
    <row r="21" spans="2:18" x14ac:dyDescent="0.25">
      <c r="B21" s="19"/>
      <c r="C21" s="19"/>
      <c r="D21" s="19"/>
      <c r="E21" s="2"/>
      <c r="F21" s="2"/>
      <c r="G21" s="2"/>
      <c r="H21" s="2"/>
      <c r="I21" s="19"/>
      <c r="J21" s="19"/>
      <c r="K21" s="19"/>
      <c r="L21" s="19"/>
      <c r="M21" s="19"/>
      <c r="N21" s="19"/>
      <c r="O21" s="19"/>
      <c r="P21" s="19"/>
      <c r="R21" s="32"/>
    </row>
    <row r="22" spans="2:18" ht="15" customHeight="1" x14ac:dyDescent="0.25">
      <c r="B22" s="19"/>
      <c r="C22" s="1" t="s">
        <v>18</v>
      </c>
      <c r="D22" s="19"/>
      <c r="E22" s="15">
        <f t="shared" ref="E22:P22" si="2">SUM(E20+E11)</f>
        <v>50.837000000000003</v>
      </c>
      <c r="F22" s="15">
        <f t="shared" si="2"/>
        <v>41.24</v>
      </c>
      <c r="G22" s="15">
        <f t="shared" si="2"/>
        <v>207.08</v>
      </c>
      <c r="H22" s="15">
        <f t="shared" si="2"/>
        <v>1421.58</v>
      </c>
      <c r="I22" s="15">
        <f t="shared" si="2"/>
        <v>1.6150000000000002</v>
      </c>
      <c r="J22" s="15">
        <f t="shared" si="2"/>
        <v>59.349999999999994</v>
      </c>
      <c r="K22" s="15">
        <f t="shared" si="2"/>
        <v>0.94</v>
      </c>
      <c r="L22" s="15">
        <f t="shared" si="2"/>
        <v>4.91</v>
      </c>
      <c r="M22" s="15">
        <f t="shared" si="2"/>
        <v>354.12</v>
      </c>
      <c r="N22" s="15">
        <f t="shared" si="2"/>
        <v>241.78</v>
      </c>
      <c r="O22" s="15">
        <f t="shared" si="2"/>
        <v>921.5</v>
      </c>
      <c r="P22" s="15">
        <f t="shared" si="2"/>
        <v>12.110000000000001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2"/>
  <sheetViews>
    <sheetView workbookViewId="0">
      <selection activeCell="A2" sqref="A2:XFD22"/>
    </sheetView>
  </sheetViews>
  <sheetFormatPr defaultRowHeight="15" x14ac:dyDescent="0.25"/>
  <cols>
    <col min="1" max="1" width="9.140625" style="99"/>
    <col min="2" max="2" width="9.7109375" style="24" customWidth="1"/>
    <col min="3" max="3" width="21.7109375" style="24" customWidth="1"/>
    <col min="4" max="4" width="7.28515625" style="24" customWidth="1"/>
    <col min="5" max="5" width="6.85546875" style="24" customWidth="1"/>
    <col min="6" max="6" width="7.28515625" style="24" customWidth="1"/>
    <col min="7" max="7" width="8" style="24" customWidth="1"/>
    <col min="8" max="8" width="9.28515625" style="24" customWidth="1"/>
    <col min="9" max="9" width="5" style="24" customWidth="1"/>
    <col min="10" max="10" width="6.42578125" style="24" customWidth="1"/>
    <col min="11" max="12" width="5.140625" style="24" customWidth="1"/>
    <col min="13" max="13" width="7" style="24" customWidth="1"/>
    <col min="14" max="14" width="7.42578125" style="24" customWidth="1"/>
    <col min="15" max="15" width="7.140625" style="24" customWidth="1"/>
    <col min="16" max="16" width="7.42578125" style="24" customWidth="1"/>
    <col min="17" max="16384" width="9.140625" style="24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</row>
    <row r="3" spans="2:18" ht="4.5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</row>
    <row r="5" spans="2:18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40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8" s="100" customFormat="1" x14ac:dyDescent="0.25">
      <c r="B7" s="147">
        <v>212</v>
      </c>
      <c r="C7" s="147" t="s">
        <v>147</v>
      </c>
      <c r="D7" s="14">
        <v>120</v>
      </c>
      <c r="E7" s="91">
        <v>11.54</v>
      </c>
      <c r="F7" s="91">
        <v>14.87</v>
      </c>
      <c r="G7" s="91">
        <v>6.47</v>
      </c>
      <c r="H7" s="91">
        <v>206.23</v>
      </c>
      <c r="I7" s="91">
        <v>0</v>
      </c>
      <c r="J7" s="91">
        <v>1.34</v>
      </c>
      <c r="K7" s="91">
        <v>0</v>
      </c>
      <c r="L7" s="91">
        <v>0</v>
      </c>
      <c r="M7" s="91">
        <v>11.16</v>
      </c>
      <c r="N7" s="91">
        <v>5.16</v>
      </c>
      <c r="O7" s="91">
        <v>22.84</v>
      </c>
      <c r="P7" s="91">
        <v>0.34</v>
      </c>
      <c r="R7" s="103"/>
    </row>
    <row r="8" spans="2:18" s="100" customFormat="1" x14ac:dyDescent="0.25">
      <c r="B8" s="147">
        <v>92</v>
      </c>
      <c r="C8" s="147" t="s">
        <v>148</v>
      </c>
      <c r="D8" s="60">
        <v>200</v>
      </c>
      <c r="E8" s="44">
        <v>3.79</v>
      </c>
      <c r="F8" s="44">
        <v>11.15</v>
      </c>
      <c r="G8" s="44">
        <v>39.729999999999997</v>
      </c>
      <c r="H8" s="44">
        <v>249.24</v>
      </c>
      <c r="I8" s="44">
        <v>0.27</v>
      </c>
      <c r="J8" s="44">
        <v>0.67</v>
      </c>
      <c r="K8" s="44">
        <v>0.13</v>
      </c>
      <c r="L8" s="44">
        <v>0.53</v>
      </c>
      <c r="M8" s="44">
        <v>172.8</v>
      </c>
      <c r="N8" s="44">
        <v>82.93</v>
      </c>
      <c r="O8" s="44">
        <v>273.07</v>
      </c>
      <c r="P8" s="44">
        <v>2.13</v>
      </c>
      <c r="R8" s="103"/>
    </row>
    <row r="9" spans="2:18" s="45" customFormat="1" ht="19.5" customHeight="1" x14ac:dyDescent="0.25">
      <c r="B9" s="49" t="s">
        <v>86</v>
      </c>
      <c r="C9" s="49" t="s">
        <v>30</v>
      </c>
      <c r="D9" s="49">
        <v>200</v>
      </c>
      <c r="E9" s="49">
        <v>1.36</v>
      </c>
      <c r="F9" s="49">
        <v>0</v>
      </c>
      <c r="G9" s="49">
        <v>29.02</v>
      </c>
      <c r="H9" s="49">
        <v>116.19</v>
      </c>
      <c r="I9" s="49">
        <v>0</v>
      </c>
      <c r="J9" s="49">
        <v>0</v>
      </c>
      <c r="K9" s="49">
        <v>0</v>
      </c>
      <c r="L9" s="49">
        <v>0</v>
      </c>
      <c r="M9" s="49">
        <v>0.7</v>
      </c>
      <c r="N9" s="49">
        <v>0</v>
      </c>
      <c r="O9" s="49">
        <v>0</v>
      </c>
      <c r="P9" s="49">
        <v>0.1</v>
      </c>
      <c r="Q9" s="39"/>
    </row>
    <row r="10" spans="2:18" s="52" customFormat="1" ht="18" customHeight="1" x14ac:dyDescent="0.25">
      <c r="B10" s="142" t="s">
        <v>135</v>
      </c>
      <c r="C10" s="54" t="s">
        <v>22</v>
      </c>
      <c r="D10" s="55">
        <v>40</v>
      </c>
      <c r="E10" s="55">
        <v>4.54</v>
      </c>
      <c r="F10" s="55">
        <v>0.64</v>
      </c>
      <c r="G10" s="55">
        <v>29.12</v>
      </c>
      <c r="H10" s="55">
        <v>133.76</v>
      </c>
      <c r="I10" s="55">
        <v>0.16</v>
      </c>
      <c r="J10" s="55">
        <v>0</v>
      </c>
      <c r="K10" s="55">
        <v>0</v>
      </c>
      <c r="L10" s="55">
        <v>0.8</v>
      </c>
      <c r="M10" s="55">
        <v>18.399999999999999</v>
      </c>
      <c r="N10" s="55">
        <v>26.4</v>
      </c>
      <c r="O10" s="55">
        <v>67.2</v>
      </c>
      <c r="P10" s="50">
        <v>1.52</v>
      </c>
      <c r="Q10" s="8"/>
    </row>
    <row r="11" spans="2:18" s="45" customFormat="1" ht="18.75" customHeight="1" x14ac:dyDescent="0.25">
      <c r="B11" s="43"/>
      <c r="C11" s="116" t="s">
        <v>115</v>
      </c>
      <c r="D11" s="65">
        <f t="shared" ref="D11:P11" si="0">SUM(D7:D10)</f>
        <v>560</v>
      </c>
      <c r="E11" s="66">
        <f t="shared" si="0"/>
        <v>21.229999999999997</v>
      </c>
      <c r="F11" s="66">
        <f t="shared" si="0"/>
        <v>26.66</v>
      </c>
      <c r="G11" s="66">
        <f t="shared" si="0"/>
        <v>104.34</v>
      </c>
      <c r="H11" s="66">
        <f t="shared" si="0"/>
        <v>705.42000000000007</v>
      </c>
      <c r="I11" s="66">
        <f t="shared" si="0"/>
        <v>0.43000000000000005</v>
      </c>
      <c r="J11" s="66">
        <f t="shared" si="0"/>
        <v>2.0100000000000002</v>
      </c>
      <c r="K11" s="66">
        <f t="shared" si="0"/>
        <v>0.13</v>
      </c>
      <c r="L11" s="66">
        <f t="shared" si="0"/>
        <v>1.33</v>
      </c>
      <c r="M11" s="66">
        <f t="shared" si="0"/>
        <v>203.06</v>
      </c>
      <c r="N11" s="66">
        <f t="shared" si="0"/>
        <v>114.49000000000001</v>
      </c>
      <c r="O11" s="66">
        <f t="shared" si="0"/>
        <v>363.10999999999996</v>
      </c>
      <c r="P11" s="66">
        <f t="shared" si="0"/>
        <v>4.09</v>
      </c>
      <c r="Q11" s="80"/>
    </row>
    <row r="12" spans="2:18" s="45" customFormat="1" x14ac:dyDescent="0.25">
      <c r="B12" s="68"/>
      <c r="C12" s="69" t="s">
        <v>20</v>
      </c>
      <c r="D12" s="68"/>
      <c r="E12" s="70"/>
      <c r="F12" s="70"/>
      <c r="G12" s="70"/>
      <c r="H12" s="70"/>
      <c r="I12" s="68"/>
      <c r="J12" s="68"/>
      <c r="K12" s="68"/>
      <c r="L12" s="68"/>
      <c r="M12" s="68"/>
      <c r="N12" s="68"/>
      <c r="O12" s="68"/>
      <c r="P12" s="68"/>
      <c r="Q12" s="48"/>
    </row>
    <row r="13" spans="2:18" s="45" customFormat="1" ht="45" x14ac:dyDescent="0.25">
      <c r="B13" s="109" t="s">
        <v>101</v>
      </c>
      <c r="C13" s="111" t="s">
        <v>102</v>
      </c>
      <c r="D13" s="50">
        <v>100</v>
      </c>
      <c r="E13" s="59">
        <v>0.83</v>
      </c>
      <c r="F13" s="59">
        <v>5.05</v>
      </c>
      <c r="G13" s="59">
        <v>5.32</v>
      </c>
      <c r="H13" s="59">
        <v>70.010000000000005</v>
      </c>
      <c r="I13" s="59">
        <v>0</v>
      </c>
      <c r="J13" s="59">
        <v>10.3</v>
      </c>
      <c r="K13" s="59">
        <v>0</v>
      </c>
      <c r="L13" s="59">
        <v>0.6</v>
      </c>
      <c r="M13" s="59">
        <v>36</v>
      </c>
      <c r="N13" s="59">
        <v>14.7</v>
      </c>
      <c r="O13" s="59">
        <v>25.2</v>
      </c>
      <c r="P13" s="59">
        <v>1.2</v>
      </c>
      <c r="Q13" s="48"/>
    </row>
    <row r="14" spans="2:18" s="85" customFormat="1" ht="30.75" customHeight="1" x14ac:dyDescent="0.25">
      <c r="B14" s="82" t="s">
        <v>87</v>
      </c>
      <c r="C14" s="82" t="s">
        <v>31</v>
      </c>
      <c r="D14" s="83">
        <v>250</v>
      </c>
      <c r="E14" s="84">
        <v>2.4500000000000002</v>
      </c>
      <c r="F14" s="84">
        <v>4.8899999999999997</v>
      </c>
      <c r="G14" s="84">
        <v>13.91</v>
      </c>
      <c r="H14" s="84">
        <v>109.38</v>
      </c>
      <c r="I14" s="84">
        <v>0.1</v>
      </c>
      <c r="J14" s="84">
        <v>0.4</v>
      </c>
      <c r="K14" s="84">
        <v>0.7</v>
      </c>
      <c r="L14" s="84">
        <v>0.1</v>
      </c>
      <c r="M14" s="84">
        <v>31.6</v>
      </c>
      <c r="N14" s="84">
        <v>14.5</v>
      </c>
      <c r="O14" s="84">
        <v>95.3</v>
      </c>
      <c r="P14" s="84">
        <v>1.2</v>
      </c>
      <c r="Q14" s="41"/>
    </row>
    <row r="15" spans="2:18" s="86" customFormat="1" ht="32.25" customHeight="1" x14ac:dyDescent="0.25">
      <c r="B15" s="151" t="s">
        <v>96</v>
      </c>
      <c r="C15" s="152" t="s">
        <v>157</v>
      </c>
      <c r="D15" s="14">
        <v>120</v>
      </c>
      <c r="E15" s="14">
        <v>9.4600000000000009</v>
      </c>
      <c r="F15" s="14">
        <v>22.92</v>
      </c>
      <c r="G15" s="14">
        <v>2.5499999999999998</v>
      </c>
      <c r="H15" s="14">
        <v>310.48</v>
      </c>
      <c r="I15" s="14">
        <v>9.5000000000000001E-2</v>
      </c>
      <c r="J15" s="14">
        <v>0</v>
      </c>
      <c r="K15" s="14">
        <v>0</v>
      </c>
      <c r="L15" s="14">
        <v>0.2</v>
      </c>
      <c r="M15" s="14">
        <v>17.5</v>
      </c>
      <c r="N15" s="14">
        <v>10</v>
      </c>
      <c r="O15" s="14">
        <v>79.5</v>
      </c>
      <c r="P15" s="14">
        <v>0.9</v>
      </c>
      <c r="Q15" s="33"/>
    </row>
    <row r="16" spans="2:18" s="86" customFormat="1" ht="18.75" customHeight="1" x14ac:dyDescent="0.25">
      <c r="B16" s="60" t="s">
        <v>88</v>
      </c>
      <c r="C16" s="60" t="s">
        <v>46</v>
      </c>
      <c r="D16" s="87">
        <v>200</v>
      </c>
      <c r="E16" s="87">
        <v>4.71</v>
      </c>
      <c r="F16" s="87">
        <v>5.8</v>
      </c>
      <c r="G16" s="87">
        <v>24.2</v>
      </c>
      <c r="H16" s="87">
        <v>167.68</v>
      </c>
      <c r="I16" s="87">
        <v>0</v>
      </c>
      <c r="J16" s="87">
        <v>23.68</v>
      </c>
      <c r="K16" s="87">
        <v>0.1</v>
      </c>
      <c r="L16" s="87">
        <v>0.9</v>
      </c>
      <c r="M16" s="87">
        <v>60.4</v>
      </c>
      <c r="N16" s="87">
        <v>21.78</v>
      </c>
      <c r="O16" s="87">
        <v>42.58</v>
      </c>
      <c r="P16" s="59">
        <v>1.36</v>
      </c>
      <c r="Q16" s="34"/>
    </row>
    <row r="17" spans="2:18" s="86" customFormat="1" ht="30" x14ac:dyDescent="0.25">
      <c r="B17" s="109" t="s">
        <v>122</v>
      </c>
      <c r="C17" s="113" t="s">
        <v>123</v>
      </c>
      <c r="D17" s="127">
        <v>200</v>
      </c>
      <c r="E17" s="127">
        <v>1.5</v>
      </c>
      <c r="F17" s="127">
        <v>2.5</v>
      </c>
      <c r="G17" s="127">
        <v>11.5</v>
      </c>
      <c r="H17" s="127">
        <v>45.2</v>
      </c>
      <c r="I17" s="127">
        <v>0.03</v>
      </c>
      <c r="J17" s="127">
        <v>0.5</v>
      </c>
      <c r="K17" s="127">
        <v>0.01</v>
      </c>
      <c r="L17" s="127">
        <v>0.01</v>
      </c>
      <c r="M17" s="127">
        <v>145.5</v>
      </c>
      <c r="N17" s="127">
        <v>10.4</v>
      </c>
      <c r="O17" s="127">
        <v>145.6</v>
      </c>
      <c r="P17" s="127">
        <v>0.4</v>
      </c>
      <c r="Q17" s="34"/>
    </row>
    <row r="18" spans="2:18" s="86" customFormat="1" x14ac:dyDescent="0.25">
      <c r="B18" s="142" t="s">
        <v>135</v>
      </c>
      <c r="C18" s="43" t="s">
        <v>22</v>
      </c>
      <c r="D18" s="30">
        <v>50</v>
      </c>
      <c r="E18" s="30">
        <v>5.67</v>
      </c>
      <c r="F18" s="30">
        <v>0.8</v>
      </c>
      <c r="G18" s="30">
        <v>36.4</v>
      </c>
      <c r="H18" s="30">
        <v>167.2</v>
      </c>
      <c r="I18" s="30">
        <v>0.12</v>
      </c>
      <c r="J18" s="30">
        <v>0</v>
      </c>
      <c r="K18" s="30">
        <v>0</v>
      </c>
      <c r="L18" s="30">
        <v>1.32</v>
      </c>
      <c r="M18" s="30">
        <v>21</v>
      </c>
      <c r="N18" s="30">
        <v>28.2</v>
      </c>
      <c r="O18" s="30">
        <v>94.8</v>
      </c>
      <c r="P18" s="30">
        <v>2.34</v>
      </c>
      <c r="Q18" s="34"/>
    </row>
    <row r="19" spans="2:18" s="52" customFormat="1" ht="36.75" customHeight="1" x14ac:dyDescent="0.25">
      <c r="B19" s="143" t="s">
        <v>136</v>
      </c>
      <c r="C19" s="144" t="s">
        <v>137</v>
      </c>
      <c r="D19" s="122">
        <v>30</v>
      </c>
      <c r="E19" s="122">
        <v>2.25</v>
      </c>
      <c r="F19" s="122">
        <v>0.36</v>
      </c>
      <c r="G19" s="122">
        <v>9.6</v>
      </c>
      <c r="H19" s="122">
        <v>22.65</v>
      </c>
      <c r="I19" s="122">
        <v>4.4999999999999998E-2</v>
      </c>
      <c r="J19" s="122">
        <v>0</v>
      </c>
      <c r="K19" s="122">
        <v>0</v>
      </c>
      <c r="L19" s="122">
        <v>0</v>
      </c>
      <c r="M19" s="122">
        <v>23.4</v>
      </c>
      <c r="N19" s="122">
        <v>9.15</v>
      </c>
      <c r="O19" s="122">
        <v>53.1</v>
      </c>
      <c r="P19" s="145">
        <v>0.3</v>
      </c>
      <c r="Q19" s="7"/>
      <c r="R19" s="51"/>
    </row>
    <row r="20" spans="2:18" s="58" customFormat="1" x14ac:dyDescent="0.25">
      <c r="B20" s="76"/>
      <c r="C20" s="76" t="s">
        <v>114</v>
      </c>
      <c r="D20" s="76">
        <f>SUM(D13:D19)</f>
        <v>950</v>
      </c>
      <c r="E20" s="76">
        <f t="shared" ref="E20:P20" si="1">SUM(E13:E19)</f>
        <v>26.870000000000005</v>
      </c>
      <c r="F20" s="76">
        <f t="shared" si="1"/>
        <v>42.319999999999993</v>
      </c>
      <c r="G20" s="76">
        <f t="shared" si="1"/>
        <v>103.47999999999999</v>
      </c>
      <c r="H20" s="76">
        <f t="shared" si="1"/>
        <v>892.6</v>
      </c>
      <c r="I20" s="76">
        <f t="shared" si="1"/>
        <v>0.38999999999999996</v>
      </c>
      <c r="J20" s="76">
        <f t="shared" si="1"/>
        <v>34.880000000000003</v>
      </c>
      <c r="K20" s="76">
        <f t="shared" si="1"/>
        <v>0.80999999999999994</v>
      </c>
      <c r="L20" s="76">
        <f t="shared" si="1"/>
        <v>3.13</v>
      </c>
      <c r="M20" s="76">
        <f t="shared" si="1"/>
        <v>335.4</v>
      </c>
      <c r="N20" s="76">
        <f t="shared" si="1"/>
        <v>108.73000000000002</v>
      </c>
      <c r="O20" s="76">
        <f t="shared" si="1"/>
        <v>536.07999999999993</v>
      </c>
      <c r="P20" s="76">
        <f t="shared" si="1"/>
        <v>7.7</v>
      </c>
      <c r="Q20" s="13"/>
    </row>
    <row r="21" spans="2:18" x14ac:dyDescent="0.25">
      <c r="B21" s="19"/>
      <c r="C21" s="19"/>
      <c r="D21" s="19"/>
      <c r="E21" s="2"/>
      <c r="F21" s="2"/>
      <c r="G21" s="2"/>
      <c r="H21" s="2"/>
      <c r="I21" s="19"/>
      <c r="J21" s="19"/>
      <c r="K21" s="19"/>
      <c r="L21" s="19"/>
      <c r="M21" s="19"/>
      <c r="N21" s="19"/>
      <c r="O21" s="19"/>
      <c r="P21" s="19"/>
    </row>
    <row r="22" spans="2:18" ht="15" customHeight="1" x14ac:dyDescent="0.25">
      <c r="B22" s="19"/>
      <c r="C22" s="1" t="s">
        <v>18</v>
      </c>
      <c r="D22" s="19"/>
      <c r="E22" s="16">
        <f t="shared" ref="E22:P22" si="2">SUM(E20+E11)</f>
        <v>48.1</v>
      </c>
      <c r="F22" s="16">
        <f t="shared" si="2"/>
        <v>68.97999999999999</v>
      </c>
      <c r="G22" s="16">
        <f t="shared" si="2"/>
        <v>207.82</v>
      </c>
      <c r="H22" s="16">
        <f t="shared" si="2"/>
        <v>1598.02</v>
      </c>
      <c r="I22" s="16">
        <f t="shared" si="2"/>
        <v>0.82000000000000006</v>
      </c>
      <c r="J22" s="16">
        <f t="shared" si="2"/>
        <v>36.89</v>
      </c>
      <c r="K22" s="16">
        <f t="shared" si="2"/>
        <v>0.94</v>
      </c>
      <c r="L22" s="16">
        <f t="shared" si="2"/>
        <v>4.46</v>
      </c>
      <c r="M22" s="16">
        <f t="shared" si="2"/>
        <v>538.46</v>
      </c>
      <c r="N22" s="16">
        <f t="shared" si="2"/>
        <v>223.22000000000003</v>
      </c>
      <c r="O22" s="16">
        <f t="shared" si="2"/>
        <v>899.18999999999983</v>
      </c>
      <c r="P22" s="16">
        <f t="shared" si="2"/>
        <v>11.79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2"/>
  <sheetViews>
    <sheetView workbookViewId="0">
      <selection activeCell="A2" sqref="A2:XFD22"/>
    </sheetView>
  </sheetViews>
  <sheetFormatPr defaultRowHeight="15" x14ac:dyDescent="0.25"/>
  <cols>
    <col min="1" max="1" width="9.140625" style="99"/>
    <col min="2" max="2" width="8.42578125" style="20" customWidth="1"/>
    <col min="3" max="3" width="28.5703125" style="20" customWidth="1"/>
    <col min="4" max="4" width="7" style="20" customWidth="1"/>
    <col min="5" max="5" width="6.42578125" style="20" customWidth="1"/>
    <col min="6" max="6" width="6.85546875" style="20" customWidth="1"/>
    <col min="7" max="7" width="7.7109375" style="20" customWidth="1"/>
    <col min="8" max="8" width="8.140625" style="20" customWidth="1"/>
    <col min="9" max="9" width="5.7109375" style="20" customWidth="1"/>
    <col min="10" max="10" width="6.5703125" style="20" customWidth="1"/>
    <col min="11" max="11" width="5.140625" style="20" customWidth="1"/>
    <col min="12" max="12" width="6.42578125" style="20" customWidth="1"/>
    <col min="13" max="13" width="8.28515625" style="20" customWidth="1"/>
    <col min="14" max="14" width="7.5703125" style="20" customWidth="1"/>
    <col min="15" max="15" width="7" style="20" customWidth="1"/>
    <col min="16" max="16" width="6.5703125" style="20" customWidth="1"/>
    <col min="17" max="16384" width="9.140625" style="20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</row>
    <row r="3" spans="2:18" ht="6.75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</row>
    <row r="5" spans="2:18" ht="30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41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52" customFormat="1" ht="18.75" customHeight="1" x14ac:dyDescent="0.25">
      <c r="B7" s="147">
        <v>102</v>
      </c>
      <c r="C7" s="147" t="s">
        <v>149</v>
      </c>
      <c r="D7" s="71">
        <v>200</v>
      </c>
      <c r="E7" s="72">
        <v>15.25</v>
      </c>
      <c r="F7" s="72">
        <v>16.73</v>
      </c>
      <c r="G7" s="72">
        <v>8.1999999999999993</v>
      </c>
      <c r="H7" s="72">
        <v>247.5</v>
      </c>
      <c r="I7" s="72">
        <v>0</v>
      </c>
      <c r="J7" s="72">
        <v>1.1100000000000001</v>
      </c>
      <c r="K7" s="72">
        <v>0</v>
      </c>
      <c r="L7" s="72">
        <v>0</v>
      </c>
      <c r="M7" s="72">
        <v>9.3000000000000007</v>
      </c>
      <c r="N7" s="72">
        <v>4.3</v>
      </c>
      <c r="O7" s="72">
        <v>19.03</v>
      </c>
      <c r="P7" s="72">
        <v>0.28000000000000003</v>
      </c>
      <c r="Q7" s="7"/>
      <c r="R7" s="51"/>
    </row>
    <row r="8" spans="2:18" s="52" customFormat="1" x14ac:dyDescent="0.25">
      <c r="B8" s="148">
        <v>3</v>
      </c>
      <c r="C8" s="147" t="s">
        <v>150</v>
      </c>
      <c r="D8" s="92">
        <v>75</v>
      </c>
      <c r="E8" s="93">
        <v>7.18</v>
      </c>
      <c r="F8" s="93">
        <v>7.86</v>
      </c>
      <c r="G8" s="93">
        <v>45.64</v>
      </c>
      <c r="H8" s="93">
        <v>276.58</v>
      </c>
      <c r="I8" s="93">
        <v>0</v>
      </c>
      <c r="J8" s="93">
        <v>3.7</v>
      </c>
      <c r="K8" s="93">
        <v>0</v>
      </c>
      <c r="L8" s="93">
        <v>0.01</v>
      </c>
      <c r="M8" s="93">
        <v>244.3</v>
      </c>
      <c r="N8" s="93">
        <v>16.100000000000001</v>
      </c>
      <c r="O8" s="93">
        <v>31.1</v>
      </c>
      <c r="P8" s="93">
        <v>0.8</v>
      </c>
      <c r="Q8" s="7"/>
      <c r="R8" s="51"/>
    </row>
    <row r="9" spans="2:18" s="45" customFormat="1" ht="34.5" customHeight="1" x14ac:dyDescent="0.25">
      <c r="B9" s="147">
        <v>366</v>
      </c>
      <c r="C9" s="147" t="s">
        <v>151</v>
      </c>
      <c r="D9" s="50">
        <v>15</v>
      </c>
      <c r="E9" s="50">
        <v>0.56000000000000005</v>
      </c>
      <c r="F9" s="50">
        <v>0</v>
      </c>
      <c r="G9" s="50">
        <v>27.89</v>
      </c>
      <c r="H9" s="50">
        <v>115.79</v>
      </c>
      <c r="I9" s="50">
        <v>0.03</v>
      </c>
      <c r="J9" s="50">
        <v>46.8</v>
      </c>
      <c r="K9" s="50">
        <v>0</v>
      </c>
      <c r="L9" s="50">
        <v>0</v>
      </c>
      <c r="M9" s="50">
        <v>32.4</v>
      </c>
      <c r="N9" s="50">
        <v>21</v>
      </c>
      <c r="O9" s="50">
        <v>25</v>
      </c>
      <c r="P9" s="50">
        <v>0.7</v>
      </c>
      <c r="Q9" s="39"/>
    </row>
    <row r="10" spans="2:18" s="52" customFormat="1" ht="18" customHeight="1" x14ac:dyDescent="0.25">
      <c r="B10" s="142" t="s">
        <v>135</v>
      </c>
      <c r="C10" s="54" t="s">
        <v>22</v>
      </c>
      <c r="D10" s="55">
        <v>40</v>
      </c>
      <c r="E10" s="55">
        <v>4.54</v>
      </c>
      <c r="F10" s="55">
        <v>0.64</v>
      </c>
      <c r="G10" s="55">
        <v>29.12</v>
      </c>
      <c r="H10" s="55">
        <v>133.76</v>
      </c>
      <c r="I10" s="55">
        <v>0.16</v>
      </c>
      <c r="J10" s="55">
        <v>0</v>
      </c>
      <c r="K10" s="55">
        <v>0</v>
      </c>
      <c r="L10" s="55">
        <v>0.8</v>
      </c>
      <c r="M10" s="55">
        <v>18.399999999999999</v>
      </c>
      <c r="N10" s="55">
        <v>26.4</v>
      </c>
      <c r="O10" s="55">
        <v>67.2</v>
      </c>
      <c r="P10" s="50">
        <v>1.52</v>
      </c>
      <c r="Q10" s="8"/>
    </row>
    <row r="11" spans="2:18" s="52" customFormat="1" ht="16.5" customHeight="1" x14ac:dyDescent="0.25">
      <c r="B11" s="49" t="s">
        <v>78</v>
      </c>
      <c r="C11" s="49" t="s">
        <v>79</v>
      </c>
      <c r="D11" s="50">
        <v>200</v>
      </c>
      <c r="E11" s="50">
        <v>0</v>
      </c>
      <c r="F11" s="50">
        <v>0</v>
      </c>
      <c r="G11" s="50">
        <v>11.28</v>
      </c>
      <c r="H11" s="50">
        <v>45.12</v>
      </c>
      <c r="I11" s="50">
        <v>0.03</v>
      </c>
      <c r="J11" s="50">
        <v>46.8</v>
      </c>
      <c r="K11" s="50">
        <v>0</v>
      </c>
      <c r="L11" s="50">
        <v>0</v>
      </c>
      <c r="M11" s="50">
        <v>32.4</v>
      </c>
      <c r="N11" s="50">
        <v>21</v>
      </c>
      <c r="O11" s="50">
        <v>25</v>
      </c>
      <c r="P11" s="50">
        <v>0.7</v>
      </c>
      <c r="Q11" s="51"/>
    </row>
    <row r="12" spans="2:18" s="52" customFormat="1" ht="18.75" customHeight="1" x14ac:dyDescent="0.25">
      <c r="B12" s="49"/>
      <c r="C12" s="116" t="s">
        <v>115</v>
      </c>
      <c r="D12" s="56">
        <f>SUM(D7:D11)</f>
        <v>530</v>
      </c>
      <c r="E12" s="56">
        <f t="shared" ref="E12:P12" si="0">SUM(E7:E11)</f>
        <v>27.529999999999998</v>
      </c>
      <c r="F12" s="56">
        <f t="shared" si="0"/>
        <v>25.23</v>
      </c>
      <c r="G12" s="56">
        <f t="shared" si="0"/>
        <v>122.13000000000001</v>
      </c>
      <c r="H12" s="56">
        <f t="shared" si="0"/>
        <v>818.74999999999989</v>
      </c>
      <c r="I12" s="56">
        <f t="shared" si="0"/>
        <v>0.22</v>
      </c>
      <c r="J12" s="56">
        <f t="shared" si="0"/>
        <v>98.41</v>
      </c>
      <c r="K12" s="56">
        <f t="shared" si="0"/>
        <v>0</v>
      </c>
      <c r="L12" s="56">
        <f t="shared" si="0"/>
        <v>0.81</v>
      </c>
      <c r="M12" s="56">
        <f t="shared" si="0"/>
        <v>336.79999999999995</v>
      </c>
      <c r="N12" s="56">
        <f t="shared" si="0"/>
        <v>88.800000000000011</v>
      </c>
      <c r="O12" s="56">
        <f t="shared" si="0"/>
        <v>167.32999999999998</v>
      </c>
      <c r="P12" s="56">
        <f t="shared" si="0"/>
        <v>4</v>
      </c>
      <c r="Q12" s="58"/>
      <c r="R12" s="51"/>
    </row>
    <row r="13" spans="2:18" s="52" customFormat="1" x14ac:dyDescent="0.25">
      <c r="B13" s="60"/>
      <c r="C13" s="61" t="s">
        <v>20</v>
      </c>
      <c r="D13" s="60"/>
      <c r="E13" s="62"/>
      <c r="F13" s="62"/>
      <c r="G13" s="62"/>
      <c r="H13" s="62"/>
      <c r="I13" s="60"/>
      <c r="J13" s="60"/>
      <c r="K13" s="60"/>
      <c r="L13" s="60"/>
      <c r="M13" s="60"/>
      <c r="N13" s="60"/>
      <c r="O13" s="60"/>
      <c r="P13" s="60"/>
      <c r="R13" s="51"/>
    </row>
    <row r="14" spans="2:18" s="52" customFormat="1" x14ac:dyDescent="0.25">
      <c r="B14" s="109" t="s">
        <v>34</v>
      </c>
      <c r="C14" s="110" t="s">
        <v>103</v>
      </c>
      <c r="D14" s="71">
        <v>100</v>
      </c>
      <c r="E14" s="81">
        <v>1.1299999999999999</v>
      </c>
      <c r="F14" s="81">
        <v>10.07</v>
      </c>
      <c r="G14" s="81">
        <v>10.36</v>
      </c>
      <c r="H14" s="81">
        <v>136.80000000000001</v>
      </c>
      <c r="I14" s="81">
        <v>0</v>
      </c>
      <c r="J14" s="81">
        <v>7.21</v>
      </c>
      <c r="K14" s="81">
        <v>0</v>
      </c>
      <c r="L14" s="81">
        <v>0.42</v>
      </c>
      <c r="M14" s="81">
        <v>25.2</v>
      </c>
      <c r="N14" s="81">
        <v>10.29</v>
      </c>
      <c r="O14" s="81">
        <v>17.64</v>
      </c>
      <c r="P14" s="81">
        <v>0.84</v>
      </c>
      <c r="R14" s="51"/>
    </row>
    <row r="15" spans="2:18" s="45" customFormat="1" ht="29.25" customHeight="1" x14ac:dyDescent="0.25">
      <c r="B15" s="128" t="s">
        <v>160</v>
      </c>
      <c r="C15" s="129" t="s">
        <v>161</v>
      </c>
      <c r="D15" s="130">
        <v>250</v>
      </c>
      <c r="E15" s="131">
        <v>3.6</v>
      </c>
      <c r="F15" s="131">
        <v>6.2</v>
      </c>
      <c r="G15" s="131">
        <v>21.28</v>
      </c>
      <c r="H15" s="131">
        <v>125.6</v>
      </c>
      <c r="I15" s="131">
        <v>0.16</v>
      </c>
      <c r="J15" s="131">
        <v>1</v>
      </c>
      <c r="K15" s="131">
        <v>0.09</v>
      </c>
      <c r="L15" s="131">
        <v>2</v>
      </c>
      <c r="M15" s="131">
        <v>65.2</v>
      </c>
      <c r="N15" s="131">
        <v>15.6</v>
      </c>
      <c r="O15" s="131">
        <v>105.6</v>
      </c>
      <c r="P15" s="131">
        <v>0.6</v>
      </c>
      <c r="Q15" s="40"/>
      <c r="R15" s="48"/>
    </row>
    <row r="16" spans="2:18" s="95" customFormat="1" ht="20.25" customHeight="1" x14ac:dyDescent="0.25">
      <c r="B16" s="49" t="s">
        <v>90</v>
      </c>
      <c r="C16" s="49" t="s">
        <v>37</v>
      </c>
      <c r="D16" s="59">
        <v>320</v>
      </c>
      <c r="E16" s="59">
        <v>35.47</v>
      </c>
      <c r="F16" s="59">
        <v>46.08</v>
      </c>
      <c r="G16" s="59">
        <v>40.5</v>
      </c>
      <c r="H16" s="59">
        <v>398.11</v>
      </c>
      <c r="I16" s="59">
        <v>0.13</v>
      </c>
      <c r="J16" s="59">
        <v>7.55</v>
      </c>
      <c r="K16" s="59">
        <v>0.17</v>
      </c>
      <c r="L16" s="59">
        <v>0</v>
      </c>
      <c r="M16" s="59">
        <v>58.05</v>
      </c>
      <c r="N16" s="59">
        <v>67.680000000000007</v>
      </c>
      <c r="O16" s="59">
        <v>219.6</v>
      </c>
      <c r="P16" s="59">
        <v>2.4700000000000002</v>
      </c>
      <c r="Q16" s="38"/>
      <c r="R16" s="94"/>
    </row>
    <row r="17" spans="2:18" s="52" customFormat="1" ht="30" x14ac:dyDescent="0.25">
      <c r="B17" s="49" t="s">
        <v>50</v>
      </c>
      <c r="C17" s="49" t="s">
        <v>25</v>
      </c>
      <c r="D17" s="50">
        <v>200</v>
      </c>
      <c r="E17" s="50">
        <v>0.56000000000000005</v>
      </c>
      <c r="F17" s="50">
        <v>0</v>
      </c>
      <c r="G17" s="50">
        <v>27.89</v>
      </c>
      <c r="H17" s="50">
        <v>115.79</v>
      </c>
      <c r="I17" s="50">
        <v>0.03</v>
      </c>
      <c r="J17" s="50">
        <v>46.8</v>
      </c>
      <c r="K17" s="50">
        <v>0</v>
      </c>
      <c r="L17" s="50">
        <v>0</v>
      </c>
      <c r="M17" s="50">
        <v>32.4</v>
      </c>
      <c r="N17" s="50">
        <v>21</v>
      </c>
      <c r="O17" s="50">
        <v>25</v>
      </c>
      <c r="P17" s="50">
        <v>0.7</v>
      </c>
      <c r="Q17" s="9"/>
      <c r="R17" s="51"/>
    </row>
    <row r="18" spans="2:18" s="99" customFormat="1" x14ac:dyDescent="0.25">
      <c r="B18" s="142" t="s">
        <v>135</v>
      </c>
      <c r="C18" s="46" t="s">
        <v>22</v>
      </c>
      <c r="D18" s="30">
        <v>50</v>
      </c>
      <c r="E18" s="30">
        <v>5.67</v>
      </c>
      <c r="F18" s="30">
        <v>0.8</v>
      </c>
      <c r="G18" s="30">
        <v>36.4</v>
      </c>
      <c r="H18" s="30">
        <v>167.2</v>
      </c>
      <c r="I18" s="30">
        <v>0.12</v>
      </c>
      <c r="J18" s="30">
        <v>0</v>
      </c>
      <c r="K18" s="30">
        <v>0</v>
      </c>
      <c r="L18" s="30">
        <v>1.32</v>
      </c>
      <c r="M18" s="30">
        <v>21</v>
      </c>
      <c r="N18" s="30">
        <v>28.2</v>
      </c>
      <c r="O18" s="30">
        <v>94.8</v>
      </c>
      <c r="P18" s="30">
        <v>2.34</v>
      </c>
      <c r="Q18" s="9"/>
      <c r="R18" s="32"/>
    </row>
    <row r="19" spans="2:18" s="52" customFormat="1" ht="36.75" customHeight="1" x14ac:dyDescent="0.25">
      <c r="B19" s="143" t="s">
        <v>136</v>
      </c>
      <c r="C19" s="144" t="s">
        <v>137</v>
      </c>
      <c r="D19" s="122">
        <v>30</v>
      </c>
      <c r="E19" s="122">
        <v>2.25</v>
      </c>
      <c r="F19" s="122">
        <v>0.36</v>
      </c>
      <c r="G19" s="122">
        <v>9.6</v>
      </c>
      <c r="H19" s="122">
        <v>22.65</v>
      </c>
      <c r="I19" s="122">
        <v>4.4999999999999998E-2</v>
      </c>
      <c r="J19" s="122">
        <v>0</v>
      </c>
      <c r="K19" s="122">
        <v>0</v>
      </c>
      <c r="L19" s="122">
        <v>0</v>
      </c>
      <c r="M19" s="122">
        <v>23.4</v>
      </c>
      <c r="N19" s="122">
        <v>9.15</v>
      </c>
      <c r="O19" s="122">
        <v>53.1</v>
      </c>
      <c r="P19" s="145">
        <v>0.3</v>
      </c>
      <c r="Q19" s="7"/>
      <c r="R19" s="51"/>
    </row>
    <row r="20" spans="2:18" s="6" customFormat="1" x14ac:dyDescent="0.25">
      <c r="B20" s="1"/>
      <c r="C20" s="1" t="s">
        <v>114</v>
      </c>
      <c r="D20" s="1">
        <f>SUM(D14:D19)</f>
        <v>950</v>
      </c>
      <c r="E20" s="1">
        <f t="shared" ref="E20:P20" si="1">SUM(E14:E19)</f>
        <v>48.680000000000007</v>
      </c>
      <c r="F20" s="1">
        <f t="shared" si="1"/>
        <v>63.509999999999991</v>
      </c>
      <c r="G20" s="1">
        <f t="shared" si="1"/>
        <v>146.03</v>
      </c>
      <c r="H20" s="1">
        <f t="shared" si="1"/>
        <v>966.15</v>
      </c>
      <c r="I20" s="1">
        <f t="shared" si="1"/>
        <v>0.48500000000000004</v>
      </c>
      <c r="J20" s="1">
        <f t="shared" si="1"/>
        <v>62.56</v>
      </c>
      <c r="K20" s="1">
        <f t="shared" si="1"/>
        <v>0.26</v>
      </c>
      <c r="L20" s="1">
        <f t="shared" si="1"/>
        <v>3.74</v>
      </c>
      <c r="M20" s="1">
        <f t="shared" si="1"/>
        <v>225.25</v>
      </c>
      <c r="N20" s="1">
        <f t="shared" si="1"/>
        <v>151.92000000000002</v>
      </c>
      <c r="O20" s="1">
        <f t="shared" si="1"/>
        <v>515.74</v>
      </c>
      <c r="P20" s="1">
        <f t="shared" si="1"/>
        <v>7.25</v>
      </c>
      <c r="Q20" s="11"/>
      <c r="R20" s="31"/>
    </row>
    <row r="21" spans="2:18" x14ac:dyDescent="0.25">
      <c r="B21" s="19"/>
      <c r="C21" s="19"/>
      <c r="D21" s="19"/>
      <c r="E21" s="2"/>
      <c r="F21" s="2"/>
      <c r="G21" s="2"/>
      <c r="H21" s="2"/>
      <c r="I21" s="19"/>
      <c r="J21" s="19"/>
      <c r="K21" s="19"/>
      <c r="L21" s="19"/>
      <c r="M21" s="19"/>
      <c r="N21" s="19"/>
      <c r="O21" s="19"/>
      <c r="P21" s="19"/>
      <c r="R21" s="32"/>
    </row>
    <row r="22" spans="2:18" ht="15" customHeight="1" x14ac:dyDescent="0.25">
      <c r="B22" s="19"/>
      <c r="C22" s="1" t="s">
        <v>18</v>
      </c>
      <c r="D22" s="19"/>
      <c r="E22" s="16">
        <f t="shared" ref="E22:P22" si="2">SUM(E12+E20)</f>
        <v>76.210000000000008</v>
      </c>
      <c r="F22" s="16">
        <f t="shared" si="2"/>
        <v>88.74</v>
      </c>
      <c r="G22" s="16">
        <f t="shared" si="2"/>
        <v>268.16000000000003</v>
      </c>
      <c r="H22" s="16">
        <f t="shared" si="2"/>
        <v>1784.8999999999999</v>
      </c>
      <c r="I22" s="16">
        <f t="shared" si="2"/>
        <v>0.70500000000000007</v>
      </c>
      <c r="J22" s="16">
        <f t="shared" si="2"/>
        <v>160.97</v>
      </c>
      <c r="K22" s="16">
        <f t="shared" si="2"/>
        <v>0.26</v>
      </c>
      <c r="L22" s="16">
        <f t="shared" si="2"/>
        <v>4.5500000000000007</v>
      </c>
      <c r="M22" s="16">
        <f t="shared" si="2"/>
        <v>562.04999999999995</v>
      </c>
      <c r="N22" s="16">
        <f t="shared" si="2"/>
        <v>240.72000000000003</v>
      </c>
      <c r="O22" s="16">
        <f t="shared" si="2"/>
        <v>683.06999999999994</v>
      </c>
      <c r="P22" s="16">
        <f t="shared" si="2"/>
        <v>11.25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4"/>
  <sheetViews>
    <sheetView workbookViewId="0">
      <selection activeCell="A2" sqref="A2:XFD25"/>
    </sheetView>
  </sheetViews>
  <sheetFormatPr defaultRowHeight="15" x14ac:dyDescent="0.25"/>
  <cols>
    <col min="1" max="1" width="9.140625" style="99"/>
    <col min="2" max="2" width="9" style="21" customWidth="1"/>
    <col min="3" max="3" width="30.42578125" style="21" customWidth="1"/>
    <col min="4" max="4" width="7.85546875" style="21" customWidth="1"/>
    <col min="5" max="5" width="8" style="21" customWidth="1"/>
    <col min="6" max="6" width="7.5703125" style="21" customWidth="1"/>
    <col min="7" max="7" width="7.42578125" style="21" customWidth="1"/>
    <col min="8" max="8" width="9.85546875" style="21" customWidth="1"/>
    <col min="9" max="9" width="6.140625" style="21" customWidth="1"/>
    <col min="10" max="10" width="7.42578125" style="21" customWidth="1"/>
    <col min="11" max="11" width="6.85546875" style="21" customWidth="1"/>
    <col min="12" max="12" width="7.140625" style="21" customWidth="1"/>
    <col min="13" max="13" width="6.7109375" style="21" customWidth="1"/>
    <col min="14" max="14" width="6.85546875" style="21" customWidth="1"/>
    <col min="15" max="15" width="6.7109375" style="21" customWidth="1"/>
    <col min="16" max="16" width="7.7109375" style="21" customWidth="1"/>
    <col min="17" max="16384" width="9.140625" style="21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</row>
    <row r="3" spans="2:18" ht="2.25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</row>
    <row r="5" spans="2:18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56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52" customFormat="1" ht="18.75" customHeight="1" x14ac:dyDescent="0.25">
      <c r="B7" s="147">
        <v>3</v>
      </c>
      <c r="C7" s="147" t="s">
        <v>152</v>
      </c>
      <c r="D7" s="71">
        <v>120</v>
      </c>
      <c r="E7" s="72">
        <v>15.25</v>
      </c>
      <c r="F7" s="72">
        <v>16.73</v>
      </c>
      <c r="G7" s="72">
        <v>8.1999999999999993</v>
      </c>
      <c r="H7" s="72">
        <v>247.5</v>
      </c>
      <c r="I7" s="72">
        <v>0</v>
      </c>
      <c r="J7" s="72">
        <v>1.1100000000000001</v>
      </c>
      <c r="K7" s="72">
        <v>0</v>
      </c>
      <c r="L7" s="72">
        <v>0</v>
      </c>
      <c r="M7" s="72">
        <v>9.3000000000000007</v>
      </c>
      <c r="N7" s="72">
        <v>4.3</v>
      </c>
      <c r="O7" s="72">
        <v>19.03</v>
      </c>
      <c r="P7" s="72">
        <v>0.28000000000000003</v>
      </c>
      <c r="Q7" s="7"/>
      <c r="R7" s="51"/>
    </row>
    <row r="8" spans="2:18" s="52" customFormat="1" ht="18" customHeight="1" x14ac:dyDescent="0.25">
      <c r="B8" s="147">
        <v>366</v>
      </c>
      <c r="C8" s="147" t="s">
        <v>143</v>
      </c>
      <c r="D8" s="71">
        <v>30</v>
      </c>
      <c r="E8" s="60">
        <v>5.83</v>
      </c>
      <c r="F8" s="60">
        <v>7.31</v>
      </c>
      <c r="G8" s="60">
        <v>2.25</v>
      </c>
      <c r="H8" s="60">
        <v>90</v>
      </c>
      <c r="I8" s="60">
        <v>0</v>
      </c>
      <c r="J8" s="60">
        <v>0.2</v>
      </c>
      <c r="K8" s="60">
        <v>0.56000000000000005</v>
      </c>
      <c r="L8" s="60">
        <v>0</v>
      </c>
      <c r="M8" s="60">
        <v>23.1</v>
      </c>
      <c r="N8" s="60">
        <v>7.12</v>
      </c>
      <c r="O8" s="60">
        <v>39.299999999999997</v>
      </c>
      <c r="P8" s="60">
        <v>0.52</v>
      </c>
      <c r="Q8" s="37"/>
    </row>
    <row r="9" spans="2:18" s="52" customFormat="1" ht="18.75" customHeight="1" x14ac:dyDescent="0.25">
      <c r="B9" s="147">
        <v>102</v>
      </c>
      <c r="C9" s="147" t="s">
        <v>149</v>
      </c>
      <c r="D9" s="71">
        <v>200</v>
      </c>
      <c r="E9" s="72">
        <v>15.25</v>
      </c>
      <c r="F9" s="72">
        <v>16.73</v>
      </c>
      <c r="G9" s="72">
        <v>8.1999999999999993</v>
      </c>
      <c r="H9" s="72">
        <v>247.5</v>
      </c>
      <c r="I9" s="72">
        <v>0</v>
      </c>
      <c r="J9" s="72">
        <v>1.1100000000000001</v>
      </c>
      <c r="K9" s="72">
        <v>0</v>
      </c>
      <c r="L9" s="72">
        <v>0</v>
      </c>
      <c r="M9" s="72">
        <v>9.3000000000000007</v>
      </c>
      <c r="N9" s="72">
        <v>4.3</v>
      </c>
      <c r="O9" s="72">
        <v>19.03</v>
      </c>
      <c r="P9" s="72">
        <v>0.28000000000000003</v>
      </c>
      <c r="Q9" s="7"/>
      <c r="R9" s="51"/>
    </row>
    <row r="10" spans="2:18" s="52" customFormat="1" ht="18.75" customHeight="1" x14ac:dyDescent="0.25">
      <c r="B10" s="49" t="s">
        <v>78</v>
      </c>
      <c r="C10" s="49" t="s">
        <v>79</v>
      </c>
      <c r="D10" s="50">
        <v>200</v>
      </c>
      <c r="E10" s="50">
        <v>0</v>
      </c>
      <c r="F10" s="50">
        <v>0</v>
      </c>
      <c r="G10" s="50">
        <v>11.28</v>
      </c>
      <c r="H10" s="50">
        <v>45.12</v>
      </c>
      <c r="I10" s="50">
        <v>0.03</v>
      </c>
      <c r="J10" s="50">
        <v>46.8</v>
      </c>
      <c r="K10" s="50">
        <v>0</v>
      </c>
      <c r="L10" s="50">
        <v>0</v>
      </c>
      <c r="M10" s="50">
        <v>32.4</v>
      </c>
      <c r="N10" s="50">
        <v>21</v>
      </c>
      <c r="O10" s="50">
        <v>25</v>
      </c>
      <c r="P10" s="50">
        <v>0.7</v>
      </c>
      <c r="Q10" s="51"/>
    </row>
    <row r="11" spans="2:18" s="52" customFormat="1" ht="18" customHeight="1" x14ac:dyDescent="0.25">
      <c r="B11" s="142" t="s">
        <v>135</v>
      </c>
      <c r="C11" s="54" t="s">
        <v>22</v>
      </c>
      <c r="D11" s="55">
        <v>40</v>
      </c>
      <c r="E11" s="55">
        <v>4.54</v>
      </c>
      <c r="F11" s="55">
        <v>0.64</v>
      </c>
      <c r="G11" s="55">
        <v>29.12</v>
      </c>
      <c r="H11" s="55">
        <v>133.76</v>
      </c>
      <c r="I11" s="55">
        <v>0.16</v>
      </c>
      <c r="J11" s="55">
        <v>0</v>
      </c>
      <c r="K11" s="55">
        <v>0</v>
      </c>
      <c r="L11" s="55">
        <v>0.8</v>
      </c>
      <c r="M11" s="55">
        <v>18.399999999999999</v>
      </c>
      <c r="N11" s="55">
        <v>26.4</v>
      </c>
      <c r="O11" s="55">
        <v>67.2</v>
      </c>
      <c r="P11" s="50">
        <v>1.52</v>
      </c>
      <c r="Q11" s="8"/>
    </row>
    <row r="12" spans="2:18" s="52" customFormat="1" ht="18.75" customHeight="1" x14ac:dyDescent="0.25">
      <c r="B12" s="49"/>
      <c r="C12" s="116" t="s">
        <v>115</v>
      </c>
      <c r="D12" s="56">
        <f t="shared" ref="D12:P12" si="0">SUM(D7:D11)</f>
        <v>590</v>
      </c>
      <c r="E12" s="96">
        <f t="shared" si="0"/>
        <v>40.869999999999997</v>
      </c>
      <c r="F12" s="96">
        <f t="shared" si="0"/>
        <v>41.41</v>
      </c>
      <c r="G12" s="96">
        <f t="shared" si="0"/>
        <v>59.05</v>
      </c>
      <c r="H12" s="96">
        <f t="shared" si="0"/>
        <v>763.88</v>
      </c>
      <c r="I12" s="96">
        <f t="shared" si="0"/>
        <v>0.19</v>
      </c>
      <c r="J12" s="96">
        <f t="shared" si="0"/>
        <v>49.22</v>
      </c>
      <c r="K12" s="96">
        <f t="shared" si="0"/>
        <v>0.56000000000000005</v>
      </c>
      <c r="L12" s="96">
        <f t="shared" si="0"/>
        <v>0.8</v>
      </c>
      <c r="M12" s="96">
        <f t="shared" si="0"/>
        <v>92.5</v>
      </c>
      <c r="N12" s="96">
        <f t="shared" si="0"/>
        <v>63.12</v>
      </c>
      <c r="O12" s="96">
        <f t="shared" si="0"/>
        <v>169.56</v>
      </c>
      <c r="P12" s="96">
        <f t="shared" si="0"/>
        <v>3.3</v>
      </c>
      <c r="Q12" s="58"/>
      <c r="R12" s="51"/>
    </row>
    <row r="13" spans="2:18" s="52" customFormat="1" x14ac:dyDescent="0.25">
      <c r="B13" s="60"/>
      <c r="C13" s="61" t="s">
        <v>20</v>
      </c>
      <c r="D13" s="60"/>
      <c r="E13" s="62"/>
      <c r="F13" s="62"/>
      <c r="G13" s="62"/>
      <c r="H13" s="62"/>
      <c r="I13" s="60"/>
      <c r="J13" s="60"/>
      <c r="K13" s="60"/>
      <c r="L13" s="60"/>
      <c r="M13" s="60"/>
      <c r="N13" s="60"/>
      <c r="O13" s="60"/>
      <c r="P13" s="60"/>
      <c r="R13" s="51"/>
    </row>
    <row r="14" spans="2:18" s="52" customFormat="1" ht="30" x14ac:dyDescent="0.25">
      <c r="B14" s="49" t="s">
        <v>104</v>
      </c>
      <c r="C14" s="49" t="s">
        <v>105</v>
      </c>
      <c r="D14" s="49">
        <v>100</v>
      </c>
      <c r="E14" s="49">
        <v>1.4</v>
      </c>
      <c r="F14" s="49">
        <v>10.06</v>
      </c>
      <c r="G14" s="49">
        <v>9.2100000000000009</v>
      </c>
      <c r="H14" s="49">
        <v>91.5</v>
      </c>
      <c r="I14" s="49">
        <v>0.05</v>
      </c>
      <c r="J14" s="49">
        <v>5</v>
      </c>
      <c r="K14" s="49">
        <v>1</v>
      </c>
      <c r="L14" s="49">
        <v>80.819999999999993</v>
      </c>
      <c r="M14" s="49">
        <v>28.1</v>
      </c>
      <c r="N14" s="49">
        <v>16.04</v>
      </c>
      <c r="O14" s="49">
        <v>37.380000000000003</v>
      </c>
      <c r="P14" s="49">
        <v>1.06</v>
      </c>
      <c r="R14" s="51"/>
    </row>
    <row r="15" spans="2:18" s="45" customFormat="1" ht="29.25" customHeight="1" x14ac:dyDescent="0.25">
      <c r="B15" s="153" t="s">
        <v>44</v>
      </c>
      <c r="C15" s="154" t="s">
        <v>159</v>
      </c>
      <c r="D15" s="83">
        <v>250</v>
      </c>
      <c r="E15" s="84">
        <v>2.4500000000000002</v>
      </c>
      <c r="F15" s="84">
        <v>4.8899999999999997</v>
      </c>
      <c r="G15" s="84">
        <v>13.91</v>
      </c>
      <c r="H15" s="84">
        <v>75.599999999999994</v>
      </c>
      <c r="I15" s="84">
        <v>0.1</v>
      </c>
      <c r="J15" s="84">
        <v>0.4</v>
      </c>
      <c r="K15" s="84">
        <v>0.7</v>
      </c>
      <c r="L15" s="84">
        <v>0.1</v>
      </c>
      <c r="M15" s="84">
        <v>31.6</v>
      </c>
      <c r="N15" s="84">
        <v>14.5</v>
      </c>
      <c r="O15" s="84">
        <v>95.3</v>
      </c>
      <c r="P15" s="84">
        <v>1.2</v>
      </c>
      <c r="Q15" s="40"/>
      <c r="R15" s="48"/>
    </row>
    <row r="16" spans="2:18" s="52" customFormat="1" ht="33" customHeight="1" x14ac:dyDescent="0.25">
      <c r="B16" s="109" t="s">
        <v>120</v>
      </c>
      <c r="C16" s="110" t="s">
        <v>121</v>
      </c>
      <c r="D16" s="124">
        <v>120</v>
      </c>
      <c r="E16" s="125">
        <v>12.6</v>
      </c>
      <c r="F16" s="125">
        <v>8.6</v>
      </c>
      <c r="G16" s="125">
        <v>6.3</v>
      </c>
      <c r="H16" s="125">
        <v>125.6</v>
      </c>
      <c r="I16" s="125">
        <v>0</v>
      </c>
      <c r="J16" s="125">
        <v>0.5</v>
      </c>
      <c r="K16" s="125">
        <v>0</v>
      </c>
      <c r="L16" s="125">
        <v>0</v>
      </c>
      <c r="M16" s="125">
        <v>15.8</v>
      </c>
      <c r="N16" s="125">
        <v>2.5</v>
      </c>
      <c r="O16" s="125">
        <v>15.4</v>
      </c>
      <c r="P16" s="125">
        <v>0.1</v>
      </c>
      <c r="Q16" s="126"/>
      <c r="R16" s="51"/>
    </row>
    <row r="17" spans="2:18" s="52" customFormat="1" ht="30.75" customHeight="1" x14ac:dyDescent="0.25">
      <c r="B17" s="43" t="s">
        <v>57</v>
      </c>
      <c r="C17" s="43" t="s">
        <v>58</v>
      </c>
      <c r="D17" s="44">
        <v>200</v>
      </c>
      <c r="E17" s="44">
        <v>4.54</v>
      </c>
      <c r="F17" s="44">
        <v>13.37</v>
      </c>
      <c r="G17" s="44">
        <v>47.67</v>
      </c>
      <c r="H17" s="44">
        <v>235.12</v>
      </c>
      <c r="I17" s="44">
        <v>0.27</v>
      </c>
      <c r="J17" s="44">
        <v>0.67</v>
      </c>
      <c r="K17" s="44">
        <v>0.13</v>
      </c>
      <c r="L17" s="44">
        <v>0.53</v>
      </c>
      <c r="M17" s="44">
        <v>172.8</v>
      </c>
      <c r="N17" s="44">
        <v>82.93</v>
      </c>
      <c r="O17" s="44">
        <v>273.07</v>
      </c>
      <c r="P17" s="44">
        <v>2.13</v>
      </c>
      <c r="Q17" s="35"/>
      <c r="R17" s="51"/>
    </row>
    <row r="18" spans="2:18" s="52" customFormat="1" ht="18.75" customHeight="1" x14ac:dyDescent="0.25">
      <c r="B18" s="49" t="s">
        <v>52</v>
      </c>
      <c r="C18" s="49" t="s">
        <v>28</v>
      </c>
      <c r="D18" s="50">
        <v>200</v>
      </c>
      <c r="E18" s="50">
        <v>0.56000000000000005</v>
      </c>
      <c r="F18" s="50">
        <v>0</v>
      </c>
      <c r="G18" s="50">
        <v>27.89</v>
      </c>
      <c r="H18" s="50">
        <v>115.79</v>
      </c>
      <c r="I18" s="50">
        <v>0.03</v>
      </c>
      <c r="J18" s="50">
        <v>46.8</v>
      </c>
      <c r="K18" s="50">
        <v>0</v>
      </c>
      <c r="L18" s="50">
        <v>0</v>
      </c>
      <c r="M18" s="50">
        <v>32.4</v>
      </c>
      <c r="N18" s="50">
        <v>21</v>
      </c>
      <c r="O18" s="50">
        <v>25</v>
      </c>
      <c r="P18" s="50">
        <v>0.7</v>
      </c>
      <c r="Q18" s="9"/>
      <c r="R18" s="51"/>
    </row>
    <row r="19" spans="2:18" x14ac:dyDescent="0.25">
      <c r="B19" s="142" t="s">
        <v>135</v>
      </c>
      <c r="C19" s="43" t="s">
        <v>22</v>
      </c>
      <c r="D19" s="30">
        <v>50</v>
      </c>
      <c r="E19" s="30">
        <v>5.67</v>
      </c>
      <c r="F19" s="30">
        <v>0.8</v>
      </c>
      <c r="G19" s="30">
        <v>36.4</v>
      </c>
      <c r="H19" s="30">
        <v>167.2</v>
      </c>
      <c r="I19" s="30">
        <v>0.12</v>
      </c>
      <c r="J19" s="30">
        <v>0</v>
      </c>
      <c r="K19" s="30">
        <v>0</v>
      </c>
      <c r="L19" s="30">
        <v>1.32</v>
      </c>
      <c r="M19" s="30">
        <v>21</v>
      </c>
      <c r="N19" s="30">
        <v>28.2</v>
      </c>
      <c r="O19" s="30">
        <v>94.8</v>
      </c>
      <c r="P19" s="30">
        <v>2.34</v>
      </c>
      <c r="Q19" s="9"/>
      <c r="R19" s="32"/>
    </row>
    <row r="20" spans="2:18" s="52" customFormat="1" ht="36.75" customHeight="1" x14ac:dyDescent="0.25">
      <c r="B20" s="143" t="s">
        <v>136</v>
      </c>
      <c r="C20" s="144" t="s">
        <v>137</v>
      </c>
      <c r="D20" s="122">
        <v>30</v>
      </c>
      <c r="E20" s="122">
        <v>2.25</v>
      </c>
      <c r="F20" s="122">
        <v>0.36</v>
      </c>
      <c r="G20" s="122">
        <v>9.6</v>
      </c>
      <c r="H20" s="122">
        <v>22.65</v>
      </c>
      <c r="I20" s="122">
        <v>4.4999999999999998E-2</v>
      </c>
      <c r="J20" s="122">
        <v>0</v>
      </c>
      <c r="K20" s="122">
        <v>0</v>
      </c>
      <c r="L20" s="122">
        <v>0</v>
      </c>
      <c r="M20" s="122">
        <v>23.4</v>
      </c>
      <c r="N20" s="122">
        <v>9.15</v>
      </c>
      <c r="O20" s="122">
        <v>53.1</v>
      </c>
      <c r="P20" s="145">
        <v>0.3</v>
      </c>
      <c r="Q20" s="7"/>
      <c r="R20" s="51"/>
    </row>
    <row r="21" spans="2:18" s="99" customFormat="1" ht="30" x14ac:dyDescent="0.25">
      <c r="B21" s="43" t="s">
        <v>57</v>
      </c>
      <c r="C21" s="43" t="s">
        <v>139</v>
      </c>
      <c r="D21" s="44">
        <v>30</v>
      </c>
      <c r="E21" s="44">
        <v>1.88</v>
      </c>
      <c r="F21" s="44">
        <v>13.84</v>
      </c>
      <c r="G21" s="44">
        <v>13.84</v>
      </c>
      <c r="H21" s="44">
        <v>199.8</v>
      </c>
      <c r="I21" s="44">
        <v>0.27</v>
      </c>
      <c r="J21" s="44">
        <v>0.02</v>
      </c>
      <c r="K21" s="44">
        <v>0.01</v>
      </c>
      <c r="L21" s="44">
        <v>0.05</v>
      </c>
      <c r="M21" s="44">
        <v>0.06</v>
      </c>
      <c r="N21" s="44">
        <v>1E-3</v>
      </c>
      <c r="O21" s="44">
        <v>7.0000000000000007E-2</v>
      </c>
      <c r="P21" s="44">
        <v>0.02</v>
      </c>
      <c r="Q21" s="7"/>
      <c r="R21" s="51"/>
    </row>
    <row r="22" spans="2:18" s="6" customFormat="1" x14ac:dyDescent="0.25">
      <c r="B22" s="1"/>
      <c r="C22" s="1" t="s">
        <v>114</v>
      </c>
      <c r="D22" s="1">
        <f>SUM(D14:D21)</f>
        <v>980</v>
      </c>
      <c r="E22" s="1">
        <f t="shared" ref="E22:P22" si="1">SUM(E14:E21)</f>
        <v>31.349999999999998</v>
      </c>
      <c r="F22" s="1">
        <f t="shared" si="1"/>
        <v>51.919999999999987</v>
      </c>
      <c r="G22" s="1">
        <f t="shared" si="1"/>
        <v>164.82</v>
      </c>
      <c r="H22" s="1">
        <f t="shared" si="1"/>
        <v>1033.26</v>
      </c>
      <c r="I22" s="1">
        <f t="shared" si="1"/>
        <v>0.88500000000000012</v>
      </c>
      <c r="J22" s="1">
        <f t="shared" si="1"/>
        <v>53.39</v>
      </c>
      <c r="K22" s="1">
        <f t="shared" si="1"/>
        <v>1.84</v>
      </c>
      <c r="L22" s="1">
        <f t="shared" si="1"/>
        <v>82.819999999999979</v>
      </c>
      <c r="M22" s="1">
        <f t="shared" si="1"/>
        <v>325.15999999999997</v>
      </c>
      <c r="N22" s="1">
        <f t="shared" si="1"/>
        <v>174.321</v>
      </c>
      <c r="O22" s="1">
        <f t="shared" si="1"/>
        <v>594.12</v>
      </c>
      <c r="P22" s="1">
        <f t="shared" si="1"/>
        <v>7.85</v>
      </c>
      <c r="R22" s="31"/>
    </row>
    <row r="23" spans="2:18" x14ac:dyDescent="0.25">
      <c r="B23" s="19"/>
      <c r="C23" s="19"/>
      <c r="D23" s="19"/>
      <c r="E23" s="2"/>
      <c r="F23" s="2"/>
      <c r="G23" s="2"/>
      <c r="H23" s="2"/>
      <c r="I23" s="19"/>
      <c r="J23" s="19"/>
      <c r="K23" s="19"/>
      <c r="L23" s="19"/>
      <c r="M23" s="19"/>
      <c r="N23" s="19"/>
      <c r="O23" s="19"/>
      <c r="P23" s="19"/>
    </row>
    <row r="24" spans="2:18" ht="15" customHeight="1" x14ac:dyDescent="0.25">
      <c r="B24" s="19"/>
      <c r="C24" s="1" t="s">
        <v>18</v>
      </c>
      <c r="D24" s="19"/>
      <c r="E24" s="23">
        <f t="shared" ref="E24:P24" si="2">SUM(E22+E12)</f>
        <v>72.22</v>
      </c>
      <c r="F24" s="23">
        <f t="shared" si="2"/>
        <v>93.329999999999984</v>
      </c>
      <c r="G24" s="23">
        <f t="shared" si="2"/>
        <v>223.87</v>
      </c>
      <c r="H24" s="23">
        <f t="shared" si="2"/>
        <v>1797.1399999999999</v>
      </c>
      <c r="I24" s="23">
        <f t="shared" si="2"/>
        <v>1.0750000000000002</v>
      </c>
      <c r="J24" s="23">
        <f t="shared" si="2"/>
        <v>102.61</v>
      </c>
      <c r="K24" s="23">
        <f t="shared" si="2"/>
        <v>2.4000000000000004</v>
      </c>
      <c r="L24" s="23">
        <f t="shared" si="2"/>
        <v>83.619999999999976</v>
      </c>
      <c r="M24" s="23">
        <f t="shared" si="2"/>
        <v>417.65999999999997</v>
      </c>
      <c r="N24" s="23">
        <f t="shared" si="2"/>
        <v>237.441</v>
      </c>
      <c r="O24" s="23">
        <f t="shared" si="2"/>
        <v>763.68000000000006</v>
      </c>
      <c r="P24" s="23">
        <f t="shared" si="2"/>
        <v>11.149999999999999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1"/>
  <sheetViews>
    <sheetView workbookViewId="0">
      <selection activeCell="A2" sqref="A2:XFD21"/>
    </sheetView>
  </sheetViews>
  <sheetFormatPr defaultRowHeight="15" x14ac:dyDescent="0.25"/>
  <cols>
    <col min="1" max="1" width="9.140625" style="99"/>
    <col min="2" max="2" width="9" style="26" customWidth="1"/>
    <col min="3" max="3" width="23.5703125" style="26" customWidth="1"/>
    <col min="4" max="4" width="7" style="26" customWidth="1"/>
    <col min="5" max="5" width="7.42578125" style="26" customWidth="1"/>
    <col min="6" max="6" width="8" style="26" customWidth="1"/>
    <col min="7" max="7" width="7.7109375" style="26" customWidth="1"/>
    <col min="8" max="8" width="9.42578125" style="26" customWidth="1"/>
    <col min="9" max="9" width="6.7109375" style="26" customWidth="1"/>
    <col min="10" max="10" width="8.28515625" style="26" customWidth="1"/>
    <col min="11" max="12" width="6.5703125" style="26" customWidth="1"/>
    <col min="13" max="13" width="7.140625" style="26" customWidth="1"/>
    <col min="14" max="14" width="8.7109375" style="26" customWidth="1"/>
    <col min="15" max="15" width="9" style="26" customWidth="1"/>
    <col min="16" max="16" width="5.85546875" style="26" customWidth="1"/>
    <col min="17" max="17" width="9.140625" style="26"/>
    <col min="18" max="18" width="9.140625" style="32"/>
    <col min="19" max="16384" width="9.140625" style="26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</row>
    <row r="3" spans="2:18" ht="3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</row>
    <row r="5" spans="2:18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</row>
    <row r="6" spans="2:18" x14ac:dyDescent="0.25">
      <c r="B6" s="3" t="s">
        <v>42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8" s="52" customFormat="1" ht="21" customHeight="1" x14ac:dyDescent="0.25">
      <c r="B7" s="147">
        <v>210</v>
      </c>
      <c r="C7" s="147" t="s">
        <v>153</v>
      </c>
      <c r="D7" s="71">
        <v>120</v>
      </c>
      <c r="E7" s="72">
        <v>12.2</v>
      </c>
      <c r="F7" s="72">
        <v>13.39</v>
      </c>
      <c r="G7" s="72">
        <v>6.56</v>
      </c>
      <c r="H7" s="72">
        <v>198</v>
      </c>
      <c r="I7" s="72">
        <v>0</v>
      </c>
      <c r="J7" s="72">
        <v>1.1100000000000001</v>
      </c>
      <c r="K7" s="72">
        <v>0</v>
      </c>
      <c r="L7" s="72">
        <v>0</v>
      </c>
      <c r="M7" s="72">
        <v>9.3000000000000007</v>
      </c>
      <c r="N7" s="72">
        <v>4.3</v>
      </c>
      <c r="O7" s="72">
        <v>19.03</v>
      </c>
      <c r="P7" s="72">
        <v>0.28000000000000003</v>
      </c>
      <c r="Q7" s="7"/>
      <c r="R7" s="51"/>
    </row>
    <row r="8" spans="2:18" s="86" customFormat="1" ht="18.75" customHeight="1" x14ac:dyDescent="0.25">
      <c r="B8" s="147">
        <v>219</v>
      </c>
      <c r="C8" s="147" t="s">
        <v>154</v>
      </c>
      <c r="D8" s="87">
        <v>200</v>
      </c>
      <c r="E8" s="87">
        <v>3.93</v>
      </c>
      <c r="F8" s="87">
        <v>4.84</v>
      </c>
      <c r="G8" s="87">
        <v>20.170000000000002</v>
      </c>
      <c r="H8" s="87">
        <v>190.74</v>
      </c>
      <c r="I8" s="87">
        <v>0</v>
      </c>
      <c r="J8" s="87">
        <v>23.68</v>
      </c>
      <c r="K8" s="87">
        <v>0.1</v>
      </c>
      <c r="L8" s="87">
        <v>0.9</v>
      </c>
      <c r="M8" s="87">
        <v>60.4</v>
      </c>
      <c r="N8" s="87">
        <v>21.78</v>
      </c>
      <c r="O8" s="87">
        <v>42.58</v>
      </c>
      <c r="P8" s="59">
        <v>1.36</v>
      </c>
      <c r="Q8" s="34"/>
    </row>
    <row r="9" spans="2:18" s="52" customFormat="1" ht="16.5" customHeight="1" x14ac:dyDescent="0.25">
      <c r="B9" s="49" t="s">
        <v>78</v>
      </c>
      <c r="C9" s="49" t="s">
        <v>79</v>
      </c>
      <c r="D9" s="50">
        <v>200</v>
      </c>
      <c r="E9" s="50">
        <v>0</v>
      </c>
      <c r="F9" s="50">
        <v>0</v>
      </c>
      <c r="G9" s="50">
        <v>11.28</v>
      </c>
      <c r="H9" s="50">
        <v>45.12</v>
      </c>
      <c r="I9" s="50">
        <v>0.03</v>
      </c>
      <c r="J9" s="50">
        <v>46.8</v>
      </c>
      <c r="K9" s="50">
        <v>0</v>
      </c>
      <c r="L9" s="50">
        <v>0</v>
      </c>
      <c r="M9" s="50">
        <v>32.4</v>
      </c>
      <c r="N9" s="50">
        <v>21</v>
      </c>
      <c r="O9" s="50">
        <v>25</v>
      </c>
      <c r="P9" s="50">
        <v>0.7</v>
      </c>
      <c r="Q9" s="51"/>
    </row>
    <row r="10" spans="2:18" s="52" customFormat="1" ht="18" customHeight="1" x14ac:dyDescent="0.25">
      <c r="B10" s="142" t="s">
        <v>135</v>
      </c>
      <c r="C10" s="54" t="s">
        <v>22</v>
      </c>
      <c r="D10" s="55">
        <v>40</v>
      </c>
      <c r="E10" s="55">
        <v>4.54</v>
      </c>
      <c r="F10" s="55">
        <v>0.64</v>
      </c>
      <c r="G10" s="55">
        <v>29.12</v>
      </c>
      <c r="H10" s="55">
        <v>133.76</v>
      </c>
      <c r="I10" s="55">
        <v>0.16</v>
      </c>
      <c r="J10" s="55">
        <v>0</v>
      </c>
      <c r="K10" s="55">
        <v>0</v>
      </c>
      <c r="L10" s="55">
        <v>0.8</v>
      </c>
      <c r="M10" s="55">
        <v>18.399999999999999</v>
      </c>
      <c r="N10" s="55">
        <v>26.4</v>
      </c>
      <c r="O10" s="55">
        <v>67.2</v>
      </c>
      <c r="P10" s="50">
        <v>1.52</v>
      </c>
      <c r="Q10" s="8"/>
    </row>
    <row r="11" spans="2:18" s="52" customFormat="1" ht="18.75" customHeight="1" x14ac:dyDescent="0.25">
      <c r="B11" s="49"/>
      <c r="C11" s="116" t="s">
        <v>115</v>
      </c>
      <c r="D11" s="56">
        <f>SUM(D7:D10)</f>
        <v>560</v>
      </c>
      <c r="E11" s="57">
        <f>SUM(E7:E10)</f>
        <v>20.669999999999998</v>
      </c>
      <c r="F11" s="57">
        <f t="shared" ref="F11:P11" si="0">SUM(F7:F10)</f>
        <v>18.87</v>
      </c>
      <c r="G11" s="57">
        <f t="shared" si="0"/>
        <v>67.13</v>
      </c>
      <c r="H11" s="57">
        <f t="shared" si="0"/>
        <v>567.62</v>
      </c>
      <c r="I11" s="57">
        <f t="shared" si="0"/>
        <v>0.19</v>
      </c>
      <c r="J11" s="57">
        <f t="shared" si="0"/>
        <v>71.59</v>
      </c>
      <c r="K11" s="57">
        <f t="shared" si="0"/>
        <v>0.1</v>
      </c>
      <c r="L11" s="57">
        <f t="shared" si="0"/>
        <v>1.7000000000000002</v>
      </c>
      <c r="M11" s="57">
        <f t="shared" si="0"/>
        <v>120.5</v>
      </c>
      <c r="N11" s="57">
        <f t="shared" si="0"/>
        <v>73.47999999999999</v>
      </c>
      <c r="O11" s="57">
        <f t="shared" si="0"/>
        <v>153.81</v>
      </c>
      <c r="P11" s="57">
        <f t="shared" si="0"/>
        <v>3.86</v>
      </c>
      <c r="Q11" s="58"/>
      <c r="R11" s="51"/>
    </row>
    <row r="12" spans="2:18" s="52" customFormat="1" x14ac:dyDescent="0.25">
      <c r="B12" s="60"/>
      <c r="C12" s="61" t="s">
        <v>20</v>
      </c>
      <c r="D12" s="60"/>
      <c r="E12" s="62"/>
      <c r="F12" s="62"/>
      <c r="G12" s="62"/>
      <c r="H12" s="62"/>
      <c r="I12" s="60"/>
      <c r="J12" s="60"/>
      <c r="K12" s="60"/>
      <c r="L12" s="60"/>
      <c r="M12" s="60"/>
      <c r="N12" s="60"/>
      <c r="O12" s="60"/>
      <c r="P12" s="60"/>
      <c r="R12" s="51"/>
    </row>
    <row r="13" spans="2:18" s="52" customFormat="1" x14ac:dyDescent="0.25">
      <c r="B13" s="49" t="s">
        <v>106</v>
      </c>
      <c r="C13" s="49" t="s">
        <v>107</v>
      </c>
      <c r="D13" s="50">
        <v>100</v>
      </c>
      <c r="E13" s="49">
        <v>0.75</v>
      </c>
      <c r="F13" s="49">
        <v>6.08</v>
      </c>
      <c r="G13" s="49">
        <v>4.99</v>
      </c>
      <c r="H13" s="49">
        <v>77.55</v>
      </c>
      <c r="I13" s="49">
        <v>0.39</v>
      </c>
      <c r="J13" s="49">
        <v>7.4</v>
      </c>
      <c r="K13" s="49">
        <v>0</v>
      </c>
      <c r="L13" s="49">
        <v>0</v>
      </c>
      <c r="M13" s="49">
        <v>22.4</v>
      </c>
      <c r="N13" s="49">
        <v>10.8</v>
      </c>
      <c r="O13" s="49">
        <v>20.5</v>
      </c>
      <c r="P13" s="49">
        <v>0.6</v>
      </c>
      <c r="R13" s="51"/>
    </row>
    <row r="14" spans="2:18" s="45" customFormat="1" ht="30.75" customHeight="1" x14ac:dyDescent="0.25">
      <c r="B14" s="68" t="s">
        <v>91</v>
      </c>
      <c r="C14" s="68" t="s">
        <v>29</v>
      </c>
      <c r="D14" s="63">
        <v>250</v>
      </c>
      <c r="E14" s="64">
        <v>6.86</v>
      </c>
      <c r="F14" s="64">
        <v>8.1300000000000008</v>
      </c>
      <c r="G14" s="64">
        <v>18.809999999999999</v>
      </c>
      <c r="H14" s="64">
        <v>166.9</v>
      </c>
      <c r="I14" s="64">
        <v>0.09</v>
      </c>
      <c r="J14" s="64">
        <v>8.3800000000000008</v>
      </c>
      <c r="K14" s="64">
        <v>0.06</v>
      </c>
      <c r="L14" s="64">
        <v>0.99</v>
      </c>
      <c r="M14" s="64">
        <v>29.15</v>
      </c>
      <c r="N14" s="64">
        <v>24.18</v>
      </c>
      <c r="O14" s="64">
        <v>56.73</v>
      </c>
      <c r="P14" s="64">
        <v>0.93</v>
      </c>
      <c r="Q14" s="38"/>
      <c r="R14" s="48"/>
    </row>
    <row r="15" spans="2:18" s="52" customFormat="1" ht="30" customHeight="1" x14ac:dyDescent="0.25">
      <c r="B15" s="109" t="s">
        <v>124</v>
      </c>
      <c r="C15" s="110" t="s">
        <v>158</v>
      </c>
      <c r="D15" s="132">
        <v>320</v>
      </c>
      <c r="E15" s="133">
        <v>10.210000000000001</v>
      </c>
      <c r="F15" s="133">
        <v>10.8</v>
      </c>
      <c r="G15" s="133">
        <v>13.5</v>
      </c>
      <c r="H15" s="133">
        <v>156.80000000000001</v>
      </c>
      <c r="I15" s="133">
        <v>0.08</v>
      </c>
      <c r="J15" s="133">
        <v>25.4</v>
      </c>
      <c r="K15" s="133">
        <v>0.1</v>
      </c>
      <c r="L15" s="133">
        <v>5</v>
      </c>
      <c r="M15" s="133">
        <v>201.5</v>
      </c>
      <c r="N15" s="133">
        <v>48.6</v>
      </c>
      <c r="O15" s="133">
        <v>635.4</v>
      </c>
      <c r="P15" s="133">
        <v>0.25</v>
      </c>
      <c r="Q15" s="35"/>
      <c r="R15" s="51"/>
    </row>
    <row r="16" spans="2:18" s="52" customFormat="1" ht="32.25" customHeight="1" x14ac:dyDescent="0.25">
      <c r="B16" s="49" t="s">
        <v>78</v>
      </c>
      <c r="C16" s="49" t="s">
        <v>79</v>
      </c>
      <c r="D16" s="50">
        <v>200</v>
      </c>
      <c r="E16" s="50">
        <v>0</v>
      </c>
      <c r="F16" s="50">
        <v>0</v>
      </c>
      <c r="G16" s="50">
        <v>11.28</v>
      </c>
      <c r="H16" s="50">
        <v>45.12</v>
      </c>
      <c r="I16" s="50">
        <v>0.03</v>
      </c>
      <c r="J16" s="50">
        <v>46.8</v>
      </c>
      <c r="K16" s="50">
        <v>0</v>
      </c>
      <c r="L16" s="50">
        <v>0</v>
      </c>
      <c r="M16" s="50">
        <v>32.4</v>
      </c>
      <c r="N16" s="50">
        <v>21</v>
      </c>
      <c r="O16" s="50">
        <v>25</v>
      </c>
      <c r="P16" s="50">
        <v>0.7</v>
      </c>
      <c r="Q16" s="9"/>
      <c r="R16" s="51"/>
    </row>
    <row r="17" spans="2:18" x14ac:dyDescent="0.25">
      <c r="B17" s="142" t="s">
        <v>135</v>
      </c>
      <c r="C17" s="54" t="s">
        <v>22</v>
      </c>
      <c r="D17" s="30">
        <v>50</v>
      </c>
      <c r="E17" s="30">
        <v>5.67</v>
      </c>
      <c r="F17" s="30">
        <v>0.8</v>
      </c>
      <c r="G17" s="30">
        <v>36.4</v>
      </c>
      <c r="H17" s="30">
        <v>167.2</v>
      </c>
      <c r="I17" s="30">
        <v>0.12</v>
      </c>
      <c r="J17" s="30">
        <v>0</v>
      </c>
      <c r="K17" s="30">
        <v>0</v>
      </c>
      <c r="L17" s="30">
        <v>1.32</v>
      </c>
      <c r="M17" s="30">
        <v>21</v>
      </c>
      <c r="N17" s="30">
        <v>28.2</v>
      </c>
      <c r="O17" s="30">
        <v>94.8</v>
      </c>
      <c r="P17" s="30">
        <v>2.34</v>
      </c>
      <c r="Q17" s="9"/>
    </row>
    <row r="18" spans="2:18" s="52" customFormat="1" ht="36.75" customHeight="1" x14ac:dyDescent="0.25">
      <c r="B18" s="143" t="s">
        <v>136</v>
      </c>
      <c r="C18" s="144" t="s">
        <v>137</v>
      </c>
      <c r="D18" s="122">
        <v>30</v>
      </c>
      <c r="E18" s="122">
        <v>2.25</v>
      </c>
      <c r="F18" s="122">
        <v>0.36</v>
      </c>
      <c r="G18" s="122">
        <v>9.6</v>
      </c>
      <c r="H18" s="122">
        <v>22.65</v>
      </c>
      <c r="I18" s="122">
        <v>4.4999999999999998E-2</v>
      </c>
      <c r="J18" s="122">
        <v>0</v>
      </c>
      <c r="K18" s="122">
        <v>0</v>
      </c>
      <c r="L18" s="122">
        <v>0</v>
      </c>
      <c r="M18" s="122">
        <v>23.4</v>
      </c>
      <c r="N18" s="122">
        <v>9.15</v>
      </c>
      <c r="O18" s="122">
        <v>53.1</v>
      </c>
      <c r="P18" s="145">
        <v>0.3</v>
      </c>
      <c r="Q18" s="7"/>
      <c r="R18" s="51"/>
    </row>
    <row r="19" spans="2:18" s="6" customFormat="1" x14ac:dyDescent="0.25">
      <c r="B19" s="1"/>
      <c r="C19" s="1" t="s">
        <v>114</v>
      </c>
      <c r="D19" s="10">
        <f>SUM(D13:D18)</f>
        <v>950</v>
      </c>
      <c r="E19" s="10">
        <f t="shared" ref="E19:P19" si="1">SUM(E13:E18)</f>
        <v>25.740000000000002</v>
      </c>
      <c r="F19" s="10">
        <f t="shared" si="1"/>
        <v>26.17</v>
      </c>
      <c r="G19" s="10">
        <f t="shared" si="1"/>
        <v>94.579999999999984</v>
      </c>
      <c r="H19" s="10">
        <f t="shared" si="1"/>
        <v>636.21999999999991</v>
      </c>
      <c r="I19" s="10">
        <f t="shared" si="1"/>
        <v>0.755</v>
      </c>
      <c r="J19" s="10">
        <f t="shared" si="1"/>
        <v>87.97999999999999</v>
      </c>
      <c r="K19" s="10">
        <f t="shared" si="1"/>
        <v>0.16</v>
      </c>
      <c r="L19" s="10">
        <f t="shared" si="1"/>
        <v>7.3100000000000005</v>
      </c>
      <c r="M19" s="10">
        <f t="shared" si="1"/>
        <v>329.84999999999997</v>
      </c>
      <c r="N19" s="10">
        <f t="shared" si="1"/>
        <v>141.93</v>
      </c>
      <c r="O19" s="10">
        <f t="shared" si="1"/>
        <v>885.53</v>
      </c>
      <c r="P19" s="10">
        <f t="shared" si="1"/>
        <v>5.12</v>
      </c>
      <c r="Q19" s="11"/>
      <c r="R19" s="31"/>
    </row>
    <row r="20" spans="2:18" s="6" customFormat="1" x14ac:dyDescent="0.25">
      <c r="B20" s="1"/>
      <c r="C20" s="10"/>
      <c r="D20" s="10"/>
      <c r="E20" s="12"/>
      <c r="F20" s="12"/>
      <c r="G20" s="12"/>
      <c r="H20" s="12"/>
      <c r="I20" s="10"/>
      <c r="J20" s="10"/>
      <c r="K20" s="10"/>
      <c r="L20" s="10"/>
      <c r="M20" s="10"/>
      <c r="N20" s="10"/>
      <c r="O20" s="10"/>
      <c r="P20" s="10"/>
      <c r="Q20" s="11"/>
      <c r="R20" s="31"/>
    </row>
    <row r="21" spans="2:18" ht="15" customHeight="1" x14ac:dyDescent="0.25">
      <c r="B21" s="19"/>
      <c r="C21" s="1" t="s">
        <v>18</v>
      </c>
      <c r="D21" s="19"/>
      <c r="E21" s="16">
        <f t="shared" ref="E21:P21" si="2">SUM(E19+E11)</f>
        <v>46.41</v>
      </c>
      <c r="F21" s="16">
        <f t="shared" si="2"/>
        <v>45.040000000000006</v>
      </c>
      <c r="G21" s="16">
        <f t="shared" si="2"/>
        <v>161.70999999999998</v>
      </c>
      <c r="H21" s="16">
        <f t="shared" si="2"/>
        <v>1203.8399999999999</v>
      </c>
      <c r="I21" s="16">
        <f t="shared" si="2"/>
        <v>0.94500000000000006</v>
      </c>
      <c r="J21" s="16">
        <f t="shared" si="2"/>
        <v>159.57</v>
      </c>
      <c r="K21" s="16">
        <f t="shared" si="2"/>
        <v>0.26</v>
      </c>
      <c r="L21" s="16">
        <f t="shared" si="2"/>
        <v>9.0100000000000016</v>
      </c>
      <c r="M21" s="16">
        <f t="shared" si="2"/>
        <v>450.34999999999997</v>
      </c>
      <c r="N21" s="16">
        <f t="shared" si="2"/>
        <v>215.41</v>
      </c>
      <c r="O21" s="16">
        <f t="shared" si="2"/>
        <v>1039.3399999999999</v>
      </c>
      <c r="P21" s="16">
        <f t="shared" si="2"/>
        <v>8.98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3"/>
  <sheetViews>
    <sheetView workbookViewId="0">
      <selection activeCell="A2" sqref="A2:XFD23"/>
    </sheetView>
  </sheetViews>
  <sheetFormatPr defaultRowHeight="15" x14ac:dyDescent="0.25"/>
  <cols>
    <col min="1" max="1" width="9.140625" style="99"/>
    <col min="2" max="2" width="8.42578125" style="28" customWidth="1"/>
    <col min="3" max="3" width="28.28515625" style="28" customWidth="1"/>
    <col min="4" max="4" width="7.28515625" style="28" customWidth="1"/>
    <col min="5" max="5" width="8" style="28" customWidth="1"/>
    <col min="6" max="6" width="8.5703125" style="28" customWidth="1"/>
    <col min="7" max="7" width="9.28515625" style="28" customWidth="1"/>
    <col min="8" max="8" width="9.42578125" style="28" customWidth="1"/>
    <col min="9" max="9" width="6.5703125" style="28" customWidth="1"/>
    <col min="10" max="10" width="7.140625" style="28" customWidth="1"/>
    <col min="11" max="11" width="6.28515625" style="28" customWidth="1"/>
    <col min="12" max="12" width="5.7109375" style="28" customWidth="1"/>
    <col min="13" max="13" width="7.28515625" style="28" customWidth="1"/>
    <col min="14" max="14" width="7.140625" style="28" customWidth="1"/>
    <col min="15" max="15" width="9.140625" style="28" customWidth="1"/>
    <col min="16" max="16" width="7.140625" style="28" customWidth="1"/>
    <col min="17" max="16384" width="9.140625" style="28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</row>
    <row r="3" spans="2:18" ht="1.5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</row>
    <row r="5" spans="2:18" ht="30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32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100" customFormat="1" x14ac:dyDescent="0.25">
      <c r="B7" s="147">
        <v>189</v>
      </c>
      <c r="C7" s="147" t="s">
        <v>59</v>
      </c>
      <c r="D7" s="14">
        <v>120</v>
      </c>
      <c r="E7" s="14">
        <v>6.18</v>
      </c>
      <c r="F7" s="14">
        <v>5.18</v>
      </c>
      <c r="G7" s="14">
        <v>38.53</v>
      </c>
      <c r="H7" s="14">
        <v>225.73</v>
      </c>
      <c r="I7" s="14">
        <v>0.38</v>
      </c>
      <c r="J7" s="14">
        <v>0.19</v>
      </c>
      <c r="K7" s="14">
        <v>0.08</v>
      </c>
      <c r="L7" s="14">
        <v>0.04</v>
      </c>
      <c r="M7" s="14">
        <v>109.1</v>
      </c>
      <c r="N7" s="14">
        <v>19.43</v>
      </c>
      <c r="O7" s="14">
        <v>46.78</v>
      </c>
      <c r="P7" s="14">
        <v>0.97</v>
      </c>
      <c r="R7" s="103"/>
    </row>
    <row r="8" spans="2:18" s="100" customFormat="1" x14ac:dyDescent="0.25">
      <c r="B8" s="147">
        <v>241</v>
      </c>
      <c r="C8" s="147" t="s">
        <v>85</v>
      </c>
      <c r="D8" s="60">
        <v>200</v>
      </c>
      <c r="E8" s="60">
        <v>5.83</v>
      </c>
      <c r="F8" s="60">
        <v>7.31</v>
      </c>
      <c r="G8" s="60">
        <v>2.25</v>
      </c>
      <c r="H8" s="60">
        <v>90</v>
      </c>
      <c r="I8" s="60">
        <v>0</v>
      </c>
      <c r="J8" s="60">
        <v>0.2</v>
      </c>
      <c r="K8" s="60">
        <v>0.56000000000000005</v>
      </c>
      <c r="L8" s="60">
        <v>0</v>
      </c>
      <c r="M8" s="60">
        <v>23.1</v>
      </c>
      <c r="N8" s="60">
        <v>7.12</v>
      </c>
      <c r="O8" s="60">
        <v>39.299999999999997</v>
      </c>
      <c r="P8" s="60">
        <v>0.52</v>
      </c>
      <c r="R8" s="103"/>
    </row>
    <row r="9" spans="2:18" s="86" customFormat="1" ht="18.75" customHeight="1" x14ac:dyDescent="0.25">
      <c r="B9" s="49" t="s">
        <v>23</v>
      </c>
      <c r="C9" s="49" t="s">
        <v>24</v>
      </c>
      <c r="D9" s="50">
        <v>50</v>
      </c>
      <c r="E9" s="50">
        <v>0.27</v>
      </c>
      <c r="F9" s="50">
        <v>1.83</v>
      </c>
      <c r="G9" s="50">
        <v>2.62</v>
      </c>
      <c r="H9" s="50">
        <v>28.07</v>
      </c>
      <c r="I9" s="50">
        <v>7.4999999999999997E-2</v>
      </c>
      <c r="J9" s="50">
        <v>0.04</v>
      </c>
      <c r="K9" s="50">
        <v>2.8000000000000001E-2</v>
      </c>
      <c r="L9" s="50">
        <v>0.15</v>
      </c>
      <c r="M9" s="50">
        <v>7.9</v>
      </c>
      <c r="N9" s="50">
        <v>3</v>
      </c>
      <c r="O9" s="50">
        <v>5.32</v>
      </c>
      <c r="P9" s="50">
        <v>0.48</v>
      </c>
      <c r="Q9" s="34"/>
    </row>
    <row r="10" spans="2:18" s="52" customFormat="1" ht="19.5" customHeight="1" x14ac:dyDescent="0.25">
      <c r="B10" s="147">
        <v>283</v>
      </c>
      <c r="C10" s="105" t="s">
        <v>146</v>
      </c>
      <c r="D10" s="50">
        <v>200</v>
      </c>
      <c r="E10" s="50">
        <v>0</v>
      </c>
      <c r="F10" s="50">
        <v>0</v>
      </c>
      <c r="G10" s="50">
        <v>11.28</v>
      </c>
      <c r="H10" s="50">
        <v>45.12</v>
      </c>
      <c r="I10" s="50">
        <v>0.03</v>
      </c>
      <c r="J10" s="50">
        <v>46.8</v>
      </c>
      <c r="K10" s="50">
        <v>0</v>
      </c>
      <c r="L10" s="50">
        <v>0</v>
      </c>
      <c r="M10" s="50">
        <v>32.4</v>
      </c>
      <c r="N10" s="50">
        <v>21</v>
      </c>
      <c r="O10" s="50">
        <v>25</v>
      </c>
      <c r="P10" s="50">
        <v>0.7</v>
      </c>
      <c r="Q10" s="51"/>
    </row>
    <row r="11" spans="2:18" s="52" customFormat="1" ht="18" customHeight="1" x14ac:dyDescent="0.25">
      <c r="B11" s="142" t="s">
        <v>135</v>
      </c>
      <c r="C11" s="54" t="s">
        <v>22</v>
      </c>
      <c r="D11" s="55">
        <v>40</v>
      </c>
      <c r="E11" s="55">
        <v>4.54</v>
      </c>
      <c r="F11" s="55">
        <v>0.64</v>
      </c>
      <c r="G11" s="55">
        <v>29.12</v>
      </c>
      <c r="H11" s="55">
        <v>133.76</v>
      </c>
      <c r="I11" s="55">
        <v>0.16</v>
      </c>
      <c r="J11" s="55">
        <v>0</v>
      </c>
      <c r="K11" s="55">
        <v>0</v>
      </c>
      <c r="L11" s="55">
        <v>0.8</v>
      </c>
      <c r="M11" s="55">
        <v>18.399999999999999</v>
      </c>
      <c r="N11" s="55">
        <v>26.4</v>
      </c>
      <c r="O11" s="55">
        <v>67.2</v>
      </c>
      <c r="P11" s="50">
        <v>1.52</v>
      </c>
      <c r="Q11" s="8"/>
    </row>
    <row r="12" spans="2:18" s="45" customFormat="1" ht="18.75" customHeight="1" x14ac:dyDescent="0.25">
      <c r="B12" s="43"/>
      <c r="C12" s="116" t="s">
        <v>115</v>
      </c>
      <c r="D12" s="65">
        <f t="shared" ref="D12:P12" si="0">SUM(D7:D11)</f>
        <v>610</v>
      </c>
      <c r="E12" s="66">
        <f t="shared" si="0"/>
        <v>16.82</v>
      </c>
      <c r="F12" s="66">
        <f t="shared" si="0"/>
        <v>14.959999999999999</v>
      </c>
      <c r="G12" s="66">
        <f t="shared" si="0"/>
        <v>83.8</v>
      </c>
      <c r="H12" s="66">
        <f t="shared" si="0"/>
        <v>522.68000000000006</v>
      </c>
      <c r="I12" s="66">
        <f t="shared" si="0"/>
        <v>0.64500000000000002</v>
      </c>
      <c r="J12" s="66">
        <f t="shared" si="0"/>
        <v>47.23</v>
      </c>
      <c r="K12" s="66">
        <f t="shared" si="0"/>
        <v>0.66800000000000004</v>
      </c>
      <c r="L12" s="66">
        <f t="shared" si="0"/>
        <v>0.99</v>
      </c>
      <c r="M12" s="66">
        <f t="shared" si="0"/>
        <v>190.9</v>
      </c>
      <c r="N12" s="66">
        <f t="shared" si="0"/>
        <v>76.949999999999989</v>
      </c>
      <c r="O12" s="66">
        <f t="shared" si="0"/>
        <v>183.60000000000002</v>
      </c>
      <c r="P12" s="66">
        <f t="shared" si="0"/>
        <v>4.1899999999999995</v>
      </c>
      <c r="Q12" s="67"/>
      <c r="R12" s="48"/>
    </row>
    <row r="13" spans="2:18" s="45" customFormat="1" x14ac:dyDescent="0.25">
      <c r="B13" s="68"/>
      <c r="C13" s="69" t="s">
        <v>20</v>
      </c>
      <c r="D13" s="68"/>
      <c r="E13" s="70"/>
      <c r="F13" s="70"/>
      <c r="G13" s="70"/>
      <c r="H13" s="70"/>
      <c r="I13" s="68"/>
      <c r="J13" s="68"/>
      <c r="K13" s="68"/>
      <c r="L13" s="68"/>
      <c r="M13" s="68"/>
      <c r="N13" s="68"/>
      <c r="O13" s="68"/>
      <c r="P13" s="68"/>
      <c r="R13" s="48"/>
    </row>
    <row r="14" spans="2:18" s="45" customFormat="1" ht="30" x14ac:dyDescent="0.25">
      <c r="B14" s="109" t="s">
        <v>108</v>
      </c>
      <c r="C14" s="110" t="s">
        <v>109</v>
      </c>
      <c r="D14" s="59">
        <v>100</v>
      </c>
      <c r="E14" s="59">
        <v>1.6</v>
      </c>
      <c r="F14" s="59">
        <v>5.25</v>
      </c>
      <c r="G14" s="59">
        <v>12.67</v>
      </c>
      <c r="H14" s="59">
        <v>102.88</v>
      </c>
      <c r="I14" s="59">
        <v>0.08</v>
      </c>
      <c r="J14" s="59">
        <v>3.38</v>
      </c>
      <c r="K14" s="59">
        <v>0.98</v>
      </c>
      <c r="L14" s="59">
        <v>0.08</v>
      </c>
      <c r="M14" s="59">
        <v>19.61</v>
      </c>
      <c r="N14" s="59">
        <v>24.18</v>
      </c>
      <c r="O14" s="59">
        <v>65.36</v>
      </c>
      <c r="P14" s="59">
        <v>0.9</v>
      </c>
      <c r="R14" s="48"/>
    </row>
    <row r="15" spans="2:18" s="45" customFormat="1" ht="30" customHeight="1" x14ac:dyDescent="0.25">
      <c r="B15" s="98" t="s">
        <v>94</v>
      </c>
      <c r="C15" s="98" t="s">
        <v>162</v>
      </c>
      <c r="D15" s="83">
        <v>250</v>
      </c>
      <c r="E15" s="84">
        <v>1.8</v>
      </c>
      <c r="F15" s="84">
        <v>4.0999999999999996</v>
      </c>
      <c r="G15" s="84">
        <v>10.1</v>
      </c>
      <c r="H15" s="84">
        <v>179.2</v>
      </c>
      <c r="I15" s="84">
        <v>0.1</v>
      </c>
      <c r="J15" s="84">
        <v>8.5</v>
      </c>
      <c r="K15" s="84">
        <v>0.1</v>
      </c>
      <c r="L15" s="84">
        <v>0.09</v>
      </c>
      <c r="M15" s="84">
        <v>30.1</v>
      </c>
      <c r="N15" s="84">
        <v>21.1</v>
      </c>
      <c r="O15" s="84">
        <v>47.3</v>
      </c>
      <c r="P15" s="84">
        <v>1</v>
      </c>
      <c r="Q15" s="38"/>
      <c r="R15" s="48"/>
    </row>
    <row r="16" spans="2:18" s="52" customFormat="1" ht="30" x14ac:dyDescent="0.25">
      <c r="B16" s="59" t="s">
        <v>95</v>
      </c>
      <c r="C16" s="59" t="s">
        <v>51</v>
      </c>
      <c r="D16" s="59">
        <v>120</v>
      </c>
      <c r="E16" s="59">
        <v>13.7</v>
      </c>
      <c r="F16" s="59">
        <v>15.57</v>
      </c>
      <c r="G16" s="59">
        <v>9.32</v>
      </c>
      <c r="H16" s="59">
        <v>239.35</v>
      </c>
      <c r="I16" s="59">
        <v>0.107</v>
      </c>
      <c r="J16" s="59">
        <v>0.34</v>
      </c>
      <c r="K16" s="59">
        <v>0.18</v>
      </c>
      <c r="L16" s="59">
        <v>2.21</v>
      </c>
      <c r="M16" s="59">
        <v>23.14</v>
      </c>
      <c r="N16" s="59">
        <v>19</v>
      </c>
      <c r="O16" s="59">
        <v>107.88</v>
      </c>
      <c r="P16" s="59">
        <v>1.82</v>
      </c>
      <c r="Q16" s="7"/>
      <c r="R16" s="51"/>
    </row>
    <row r="17" spans="2:18" s="52" customFormat="1" ht="31.5" customHeight="1" x14ac:dyDescent="0.25">
      <c r="B17" s="109" t="s">
        <v>133</v>
      </c>
      <c r="C17" s="110" t="s">
        <v>134</v>
      </c>
      <c r="D17" s="127">
        <v>200</v>
      </c>
      <c r="E17" s="127">
        <v>2.1</v>
      </c>
      <c r="F17" s="127">
        <v>3.53</v>
      </c>
      <c r="G17" s="127">
        <v>6.1</v>
      </c>
      <c r="H17" s="127">
        <v>89.8</v>
      </c>
      <c r="I17" s="127">
        <v>0.08</v>
      </c>
      <c r="J17" s="127">
        <v>7.73</v>
      </c>
      <c r="K17" s="127">
        <v>0.1</v>
      </c>
      <c r="L17" s="127">
        <v>1.05</v>
      </c>
      <c r="M17" s="127">
        <v>85.1</v>
      </c>
      <c r="N17" s="127">
        <v>12.5</v>
      </c>
      <c r="O17" s="127">
        <v>98.8</v>
      </c>
      <c r="P17" s="127">
        <v>0.05</v>
      </c>
      <c r="Q17" s="7"/>
      <c r="R17" s="51"/>
    </row>
    <row r="18" spans="2:18" s="45" customFormat="1" ht="33.75" customHeight="1" x14ac:dyDescent="0.25">
      <c r="B18" s="134" t="s">
        <v>82</v>
      </c>
      <c r="C18" s="110" t="s">
        <v>125</v>
      </c>
      <c r="D18" s="127">
        <v>200</v>
      </c>
      <c r="E18" s="127">
        <v>0.05</v>
      </c>
      <c r="F18" s="127">
        <v>0.01</v>
      </c>
      <c r="G18" s="127">
        <v>15.31</v>
      </c>
      <c r="H18" s="127">
        <v>61.62</v>
      </c>
      <c r="I18" s="127">
        <v>0.04</v>
      </c>
      <c r="J18" s="127">
        <v>1.5</v>
      </c>
      <c r="K18" s="127">
        <v>0</v>
      </c>
      <c r="L18" s="127">
        <v>0.5</v>
      </c>
      <c r="M18" s="127">
        <v>18.600000000000001</v>
      </c>
      <c r="N18" s="127">
        <v>1.5</v>
      </c>
      <c r="O18" s="127">
        <v>15.3</v>
      </c>
      <c r="P18" s="127">
        <v>0.2</v>
      </c>
      <c r="Q18" s="39"/>
    </row>
    <row r="19" spans="2:18" s="6" customFormat="1" x14ac:dyDescent="0.25">
      <c r="B19" s="142" t="s">
        <v>135</v>
      </c>
      <c r="C19" s="46" t="s">
        <v>22</v>
      </c>
      <c r="D19" s="30">
        <v>50</v>
      </c>
      <c r="E19" s="30">
        <v>5.67</v>
      </c>
      <c r="F19" s="30">
        <v>0.8</v>
      </c>
      <c r="G19" s="30">
        <v>36.4</v>
      </c>
      <c r="H19" s="30">
        <v>167.2</v>
      </c>
      <c r="I19" s="30">
        <v>0.12</v>
      </c>
      <c r="J19" s="30">
        <v>0</v>
      </c>
      <c r="K19" s="30">
        <v>0</v>
      </c>
      <c r="L19" s="30">
        <v>1.32</v>
      </c>
      <c r="M19" s="30">
        <v>21</v>
      </c>
      <c r="N19" s="30">
        <v>28.2</v>
      </c>
      <c r="O19" s="30">
        <v>94.8</v>
      </c>
      <c r="P19" s="30">
        <v>2.34</v>
      </c>
      <c r="Q19" s="11"/>
      <c r="R19" s="31"/>
    </row>
    <row r="20" spans="2:18" s="52" customFormat="1" ht="36.75" customHeight="1" x14ac:dyDescent="0.25">
      <c r="B20" s="143" t="s">
        <v>136</v>
      </c>
      <c r="C20" s="144" t="s">
        <v>137</v>
      </c>
      <c r="D20" s="122">
        <v>30</v>
      </c>
      <c r="E20" s="122">
        <v>2.25</v>
      </c>
      <c r="F20" s="122">
        <v>0.36</v>
      </c>
      <c r="G20" s="122">
        <v>9.6</v>
      </c>
      <c r="H20" s="122">
        <v>22.65</v>
      </c>
      <c r="I20" s="122">
        <v>4.4999999999999998E-2</v>
      </c>
      <c r="J20" s="122">
        <v>0</v>
      </c>
      <c r="K20" s="122">
        <v>0</v>
      </c>
      <c r="L20" s="122">
        <v>0</v>
      </c>
      <c r="M20" s="122">
        <v>23.4</v>
      </c>
      <c r="N20" s="122">
        <v>9.15</v>
      </c>
      <c r="O20" s="122">
        <v>53.1</v>
      </c>
      <c r="P20" s="145">
        <v>0.3</v>
      </c>
      <c r="Q20" s="7"/>
      <c r="R20" s="51"/>
    </row>
    <row r="21" spans="2:18" s="6" customFormat="1" x14ac:dyDescent="0.25">
      <c r="B21" s="5"/>
      <c r="C21" s="1" t="s">
        <v>114</v>
      </c>
      <c r="D21" s="5">
        <f>SUM(D14:D20)</f>
        <v>950</v>
      </c>
      <c r="E21" s="5">
        <f t="shared" ref="E21:P21" si="1">SUM(E14:E20)</f>
        <v>27.17</v>
      </c>
      <c r="F21" s="5">
        <f t="shared" si="1"/>
        <v>29.620000000000005</v>
      </c>
      <c r="G21" s="5">
        <f t="shared" si="1"/>
        <v>99.5</v>
      </c>
      <c r="H21" s="5">
        <f t="shared" si="1"/>
        <v>862.69999999999993</v>
      </c>
      <c r="I21" s="5">
        <f t="shared" si="1"/>
        <v>0.57199999999999995</v>
      </c>
      <c r="J21" s="5">
        <f t="shared" si="1"/>
        <v>21.45</v>
      </c>
      <c r="K21" s="5">
        <f t="shared" si="1"/>
        <v>1.36</v>
      </c>
      <c r="L21" s="5">
        <f t="shared" si="1"/>
        <v>5.25</v>
      </c>
      <c r="M21" s="5">
        <f t="shared" si="1"/>
        <v>220.95</v>
      </c>
      <c r="N21" s="5">
        <f t="shared" si="1"/>
        <v>115.63000000000001</v>
      </c>
      <c r="O21" s="5">
        <f t="shared" si="1"/>
        <v>482.54</v>
      </c>
      <c r="P21" s="5">
        <f t="shared" si="1"/>
        <v>6.6099999999999994</v>
      </c>
      <c r="Q21" s="11"/>
      <c r="R21" s="31"/>
    </row>
    <row r="22" spans="2:18" x14ac:dyDescent="0.25">
      <c r="B22" s="4"/>
      <c r="C22" s="4"/>
      <c r="D22" s="4"/>
      <c r="E22" s="29"/>
      <c r="F22" s="29"/>
      <c r="G22" s="29"/>
      <c r="H22" s="29"/>
      <c r="I22" s="4"/>
      <c r="J22" s="4"/>
      <c r="K22" s="4"/>
      <c r="L22" s="4"/>
      <c r="M22" s="4"/>
      <c r="N22" s="4"/>
      <c r="O22" s="4"/>
      <c r="P22" s="4"/>
      <c r="R22" s="32"/>
    </row>
    <row r="23" spans="2:18" ht="15" customHeight="1" x14ac:dyDescent="0.25">
      <c r="B23" s="19"/>
      <c r="C23" s="1" t="s">
        <v>18</v>
      </c>
      <c r="D23" s="19"/>
      <c r="E23" s="16">
        <f>SUM(E21+E12)</f>
        <v>43.99</v>
      </c>
      <c r="F23" s="16">
        <f t="shared" ref="F23:P23" si="2">SUM(F21+F12)</f>
        <v>44.580000000000005</v>
      </c>
      <c r="G23" s="16">
        <f t="shared" si="2"/>
        <v>183.3</v>
      </c>
      <c r="H23" s="16">
        <f t="shared" si="2"/>
        <v>1385.38</v>
      </c>
      <c r="I23" s="16">
        <f t="shared" si="2"/>
        <v>1.2170000000000001</v>
      </c>
      <c r="J23" s="16">
        <f t="shared" si="2"/>
        <v>68.679999999999993</v>
      </c>
      <c r="K23" s="16">
        <f t="shared" si="2"/>
        <v>2.028</v>
      </c>
      <c r="L23" s="16">
        <f t="shared" si="2"/>
        <v>6.24</v>
      </c>
      <c r="M23" s="16">
        <f t="shared" si="2"/>
        <v>411.85</v>
      </c>
      <c r="N23" s="16">
        <f t="shared" si="2"/>
        <v>192.57999999999998</v>
      </c>
      <c r="O23" s="16">
        <f t="shared" si="2"/>
        <v>666.1400000000001</v>
      </c>
      <c r="P23" s="16">
        <f t="shared" si="2"/>
        <v>10.799999999999999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3"/>
  <sheetViews>
    <sheetView workbookViewId="0">
      <selection activeCell="A2" sqref="A2:XFD24"/>
    </sheetView>
  </sheetViews>
  <sheetFormatPr defaultRowHeight="15" x14ac:dyDescent="0.25"/>
  <cols>
    <col min="1" max="1" width="9.140625" style="99"/>
    <col min="2" max="2" width="8.5703125" style="18" customWidth="1"/>
    <col min="3" max="3" width="24.42578125" style="18" customWidth="1"/>
    <col min="4" max="4" width="6.7109375" style="18" customWidth="1"/>
    <col min="5" max="5" width="8.28515625" style="18" customWidth="1"/>
    <col min="6" max="6" width="7" style="18" customWidth="1"/>
    <col min="7" max="7" width="8.140625" style="18" customWidth="1"/>
    <col min="8" max="8" width="8.42578125" style="18" customWidth="1"/>
    <col min="9" max="9" width="6.7109375" style="18" customWidth="1"/>
    <col min="10" max="10" width="7.140625" style="18" customWidth="1"/>
    <col min="11" max="11" width="6.42578125" style="18" customWidth="1"/>
    <col min="12" max="12" width="7.28515625" style="18" customWidth="1"/>
    <col min="13" max="13" width="7.5703125" style="18" customWidth="1"/>
    <col min="14" max="14" width="7.42578125" style="18" customWidth="1"/>
    <col min="15" max="15" width="8.5703125" style="18" customWidth="1"/>
    <col min="16" max="16" width="7" style="18" customWidth="1"/>
    <col min="17" max="16384" width="9.140625" style="18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  <c r="R2" s="32"/>
    </row>
    <row r="3" spans="2:18" ht="1.5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  <c r="R3" s="32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  <c r="R4" s="32"/>
    </row>
    <row r="5" spans="2:18" ht="30" x14ac:dyDescent="0.25">
      <c r="B5" s="112" t="s">
        <v>55</v>
      </c>
      <c r="C5" s="17"/>
      <c r="D5" s="17"/>
      <c r="E5" s="17"/>
      <c r="F5" s="17"/>
      <c r="G5" s="17"/>
      <c r="H5" s="17"/>
      <c r="I5" s="17" t="s">
        <v>8</v>
      </c>
      <c r="J5" s="17" t="s">
        <v>9</v>
      </c>
      <c r="K5" s="17" t="s">
        <v>10</v>
      </c>
      <c r="L5" s="17" t="s">
        <v>11</v>
      </c>
      <c r="M5" s="17" t="s">
        <v>12</v>
      </c>
      <c r="N5" s="17" t="s">
        <v>13</v>
      </c>
      <c r="O5" s="17" t="s">
        <v>14</v>
      </c>
      <c r="P5" s="17" t="s">
        <v>15</v>
      </c>
      <c r="Q5" s="9"/>
      <c r="R5" s="32"/>
    </row>
    <row r="6" spans="2:18" x14ac:dyDescent="0.25">
      <c r="B6" s="3" t="s">
        <v>33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52" customFormat="1" x14ac:dyDescent="0.25">
      <c r="B7" s="147">
        <v>201</v>
      </c>
      <c r="C7" s="147" t="s">
        <v>155</v>
      </c>
      <c r="D7" s="90">
        <v>120</v>
      </c>
      <c r="E7" s="91">
        <v>11.54</v>
      </c>
      <c r="F7" s="91">
        <v>14.87</v>
      </c>
      <c r="G7" s="91">
        <v>6.47</v>
      </c>
      <c r="H7" s="91">
        <v>206.23</v>
      </c>
      <c r="I7" s="91">
        <v>0</v>
      </c>
      <c r="J7" s="91">
        <v>1.34</v>
      </c>
      <c r="K7" s="91">
        <v>0</v>
      </c>
      <c r="L7" s="91">
        <v>0</v>
      </c>
      <c r="M7" s="91">
        <v>11.16</v>
      </c>
      <c r="N7" s="91">
        <v>5.16</v>
      </c>
      <c r="O7" s="91">
        <v>22.84</v>
      </c>
      <c r="P7" s="91">
        <v>0.34</v>
      </c>
      <c r="Q7" s="37"/>
      <c r="R7" s="51"/>
    </row>
    <row r="8" spans="2:18" s="52" customFormat="1" ht="18.75" customHeight="1" x14ac:dyDescent="0.25">
      <c r="B8" s="147">
        <v>112</v>
      </c>
      <c r="C8" s="147" t="s">
        <v>156</v>
      </c>
      <c r="D8" s="44">
        <v>200</v>
      </c>
      <c r="E8" s="44">
        <v>3.79</v>
      </c>
      <c r="F8" s="44">
        <v>11.15</v>
      </c>
      <c r="G8" s="44">
        <v>39.729999999999997</v>
      </c>
      <c r="H8" s="44">
        <v>249.24</v>
      </c>
      <c r="I8" s="44">
        <v>0.27</v>
      </c>
      <c r="J8" s="44">
        <v>0.67</v>
      </c>
      <c r="K8" s="44">
        <v>0.13</v>
      </c>
      <c r="L8" s="44">
        <v>0.53</v>
      </c>
      <c r="M8" s="44">
        <v>172.8</v>
      </c>
      <c r="N8" s="44">
        <v>82.93</v>
      </c>
      <c r="O8" s="44">
        <v>273.07</v>
      </c>
      <c r="P8" s="44">
        <v>2.13</v>
      </c>
      <c r="Q8" s="35"/>
      <c r="R8" s="51"/>
    </row>
    <row r="9" spans="2:18" s="45" customFormat="1" ht="19.5" customHeight="1" x14ac:dyDescent="0.25">
      <c r="B9" s="49" t="s">
        <v>86</v>
      </c>
      <c r="C9" s="49" t="s">
        <v>30</v>
      </c>
      <c r="D9" s="49">
        <v>200</v>
      </c>
      <c r="E9" s="49">
        <v>1.36</v>
      </c>
      <c r="F9" s="49">
        <v>0</v>
      </c>
      <c r="G9" s="49">
        <v>29.02</v>
      </c>
      <c r="H9" s="49">
        <v>116.19</v>
      </c>
      <c r="I9" s="49">
        <v>0</v>
      </c>
      <c r="J9" s="49">
        <v>0</v>
      </c>
      <c r="K9" s="49">
        <v>0</v>
      </c>
      <c r="L9" s="49">
        <v>0</v>
      </c>
      <c r="M9" s="49">
        <v>0.7</v>
      </c>
      <c r="N9" s="49">
        <v>0</v>
      </c>
      <c r="O9" s="49">
        <v>0</v>
      </c>
      <c r="P9" s="49">
        <v>0.1</v>
      </c>
      <c r="Q9" s="39"/>
    </row>
    <row r="10" spans="2:18" s="52" customFormat="1" ht="18" customHeight="1" x14ac:dyDescent="0.25">
      <c r="B10" s="142" t="s">
        <v>135</v>
      </c>
      <c r="C10" s="54" t="s">
        <v>22</v>
      </c>
      <c r="D10" s="55">
        <v>40</v>
      </c>
      <c r="E10" s="55">
        <v>4.54</v>
      </c>
      <c r="F10" s="55">
        <v>0.64</v>
      </c>
      <c r="G10" s="55">
        <v>29.12</v>
      </c>
      <c r="H10" s="55">
        <v>133.76</v>
      </c>
      <c r="I10" s="55">
        <v>0.16</v>
      </c>
      <c r="J10" s="55">
        <v>0</v>
      </c>
      <c r="K10" s="55">
        <v>0</v>
      </c>
      <c r="L10" s="55">
        <v>0.8</v>
      </c>
      <c r="M10" s="55">
        <v>18.399999999999999</v>
      </c>
      <c r="N10" s="55">
        <v>26.4</v>
      </c>
      <c r="O10" s="55">
        <v>67.2</v>
      </c>
      <c r="P10" s="50">
        <v>1.52</v>
      </c>
      <c r="Q10" s="8"/>
    </row>
    <row r="11" spans="2:18" s="52" customFormat="1" ht="18.75" customHeight="1" x14ac:dyDescent="0.25">
      <c r="B11" s="49"/>
      <c r="C11" s="116" t="s">
        <v>115</v>
      </c>
      <c r="D11" s="56">
        <f t="shared" ref="D11:P11" si="0">SUM(D7:D10)</f>
        <v>560</v>
      </c>
      <c r="E11" s="57">
        <f t="shared" si="0"/>
        <v>21.229999999999997</v>
      </c>
      <c r="F11" s="57">
        <f t="shared" si="0"/>
        <v>26.66</v>
      </c>
      <c r="G11" s="57">
        <f t="shared" si="0"/>
        <v>104.34</v>
      </c>
      <c r="H11" s="57">
        <f t="shared" si="0"/>
        <v>705.42000000000007</v>
      </c>
      <c r="I11" s="57">
        <f t="shared" si="0"/>
        <v>0.43000000000000005</v>
      </c>
      <c r="J11" s="57">
        <f t="shared" si="0"/>
        <v>2.0100000000000002</v>
      </c>
      <c r="K11" s="57">
        <f t="shared" si="0"/>
        <v>0.13</v>
      </c>
      <c r="L11" s="57">
        <f t="shared" si="0"/>
        <v>1.33</v>
      </c>
      <c r="M11" s="57">
        <f t="shared" si="0"/>
        <v>203.06</v>
      </c>
      <c r="N11" s="57">
        <f t="shared" si="0"/>
        <v>114.49000000000001</v>
      </c>
      <c r="O11" s="57">
        <f t="shared" si="0"/>
        <v>363.10999999999996</v>
      </c>
      <c r="P11" s="57">
        <f t="shared" si="0"/>
        <v>4.09</v>
      </c>
      <c r="Q11" s="58"/>
      <c r="R11" s="51"/>
    </row>
    <row r="12" spans="2:18" s="52" customFormat="1" x14ac:dyDescent="0.25">
      <c r="B12" s="49"/>
      <c r="C12" s="49"/>
      <c r="D12" s="49"/>
      <c r="E12" s="59"/>
      <c r="F12" s="59"/>
      <c r="G12" s="59"/>
      <c r="H12" s="59"/>
      <c r="I12" s="49"/>
      <c r="J12" s="49"/>
      <c r="K12" s="49"/>
      <c r="L12" s="49"/>
      <c r="M12" s="49"/>
      <c r="N12" s="49"/>
      <c r="O12" s="49"/>
      <c r="P12" s="49"/>
      <c r="R12" s="51"/>
    </row>
    <row r="13" spans="2:18" s="52" customFormat="1" x14ac:dyDescent="0.25">
      <c r="B13" s="60"/>
      <c r="C13" s="61" t="s">
        <v>20</v>
      </c>
      <c r="D13" s="60"/>
      <c r="E13" s="62"/>
      <c r="F13" s="62"/>
      <c r="G13" s="62"/>
      <c r="H13" s="62"/>
      <c r="I13" s="60"/>
      <c r="J13" s="60"/>
      <c r="K13" s="60"/>
      <c r="L13" s="60"/>
      <c r="M13" s="60"/>
      <c r="N13" s="60"/>
      <c r="O13" s="60"/>
      <c r="P13" s="60"/>
      <c r="R13" s="51"/>
    </row>
    <row r="14" spans="2:18" s="52" customFormat="1" ht="30" x14ac:dyDescent="0.25">
      <c r="B14" s="49" t="s">
        <v>110</v>
      </c>
      <c r="C14" s="49" t="s">
        <v>111</v>
      </c>
      <c r="D14" s="49">
        <v>100</v>
      </c>
      <c r="E14" s="49">
        <v>1.4</v>
      </c>
      <c r="F14" s="49">
        <v>10.06</v>
      </c>
      <c r="G14" s="49">
        <v>9.2100000000000009</v>
      </c>
      <c r="H14" s="49">
        <v>91.5</v>
      </c>
      <c r="I14" s="49">
        <v>0.05</v>
      </c>
      <c r="J14" s="49">
        <v>5</v>
      </c>
      <c r="K14" s="49">
        <v>1</v>
      </c>
      <c r="L14" s="49">
        <v>80.819999999999993</v>
      </c>
      <c r="M14" s="49">
        <v>28.1</v>
      </c>
      <c r="N14" s="49">
        <v>16.04</v>
      </c>
      <c r="O14" s="49">
        <v>37.380000000000003</v>
      </c>
      <c r="P14" s="49">
        <v>1.06</v>
      </c>
      <c r="R14" s="51"/>
    </row>
    <row r="15" spans="2:18" s="45" customFormat="1" ht="24" customHeight="1" x14ac:dyDescent="0.25">
      <c r="B15" s="117" t="s">
        <v>94</v>
      </c>
      <c r="C15" s="118" t="s">
        <v>162</v>
      </c>
      <c r="D15" s="135">
        <v>250</v>
      </c>
      <c r="E15" s="136">
        <v>3.6</v>
      </c>
      <c r="F15" s="136">
        <v>4.3</v>
      </c>
      <c r="G15" s="136">
        <v>11.8</v>
      </c>
      <c r="H15" s="136">
        <v>114.1</v>
      </c>
      <c r="I15" s="136">
        <v>0.15</v>
      </c>
      <c r="J15" s="136">
        <v>8.25</v>
      </c>
      <c r="K15" s="136">
        <v>0.06</v>
      </c>
      <c r="L15" s="136">
        <v>0.08</v>
      </c>
      <c r="M15" s="136">
        <v>84.6</v>
      </c>
      <c r="N15" s="136">
        <v>22.78</v>
      </c>
      <c r="O15" s="136">
        <v>145.6</v>
      </c>
      <c r="P15" s="136">
        <v>0.05</v>
      </c>
      <c r="Q15" s="40"/>
      <c r="R15" s="48"/>
    </row>
    <row r="16" spans="2:18" s="52" customFormat="1" ht="45" customHeight="1" x14ac:dyDescent="0.25">
      <c r="B16" s="109" t="s">
        <v>126</v>
      </c>
      <c r="C16" s="110" t="s">
        <v>127</v>
      </c>
      <c r="D16" s="127">
        <v>120</v>
      </c>
      <c r="E16" s="127">
        <v>6.6</v>
      </c>
      <c r="F16" s="127">
        <v>6.3</v>
      </c>
      <c r="G16" s="127">
        <v>9.16</v>
      </c>
      <c r="H16" s="127">
        <v>124.4</v>
      </c>
      <c r="I16" s="127">
        <v>0</v>
      </c>
      <c r="J16" s="127">
        <v>0.1</v>
      </c>
      <c r="K16" s="127">
        <v>0</v>
      </c>
      <c r="L16" s="127">
        <v>0.5</v>
      </c>
      <c r="M16" s="127">
        <v>99.8</v>
      </c>
      <c r="N16" s="127">
        <v>35.799999999999997</v>
      </c>
      <c r="O16" s="127">
        <v>139.80000000000001</v>
      </c>
      <c r="P16" s="127">
        <v>0.03</v>
      </c>
      <c r="Q16" s="35"/>
      <c r="R16" s="51"/>
    </row>
    <row r="17" spans="2:18" s="52" customFormat="1" ht="31.5" customHeight="1" x14ac:dyDescent="0.25">
      <c r="B17" s="134" t="s">
        <v>128</v>
      </c>
      <c r="C17" s="137" t="s">
        <v>129</v>
      </c>
      <c r="D17" s="127">
        <v>200</v>
      </c>
      <c r="E17" s="127">
        <v>5.18</v>
      </c>
      <c r="F17" s="127">
        <v>6.78</v>
      </c>
      <c r="G17" s="127">
        <v>23.1</v>
      </c>
      <c r="H17" s="127">
        <v>116.8</v>
      </c>
      <c r="I17" s="127">
        <v>1.23</v>
      </c>
      <c r="J17" s="127">
        <v>0.6</v>
      </c>
      <c r="K17" s="127">
        <v>2.8</v>
      </c>
      <c r="L17" s="127">
        <v>0.9</v>
      </c>
      <c r="M17" s="127">
        <v>89.1</v>
      </c>
      <c r="N17" s="127">
        <v>33.299999999999997</v>
      </c>
      <c r="O17" s="127">
        <v>138.9</v>
      </c>
      <c r="P17" s="127">
        <v>7.0000000000000007E-2</v>
      </c>
      <c r="Q17" s="35"/>
      <c r="R17" s="51"/>
    </row>
    <row r="18" spans="2:18" s="52" customFormat="1" ht="18.75" customHeight="1" x14ac:dyDescent="0.25">
      <c r="B18" s="134" t="s">
        <v>130</v>
      </c>
      <c r="C18" s="137" t="s">
        <v>131</v>
      </c>
      <c r="D18" s="138">
        <v>200</v>
      </c>
      <c r="E18" s="138">
        <v>0.2</v>
      </c>
      <c r="F18" s="138">
        <v>0</v>
      </c>
      <c r="G18" s="138">
        <v>25.6</v>
      </c>
      <c r="H18" s="138">
        <v>132</v>
      </c>
      <c r="I18" s="138">
        <v>0.05</v>
      </c>
      <c r="J18" s="138">
        <v>10</v>
      </c>
      <c r="K18" s="138">
        <v>0.01</v>
      </c>
      <c r="L18" s="138">
        <v>0.2</v>
      </c>
      <c r="M18" s="138">
        <v>36.5</v>
      </c>
      <c r="N18" s="138">
        <v>10.199999999999999</v>
      </c>
      <c r="O18" s="138">
        <v>30.6</v>
      </c>
      <c r="P18" s="138">
        <v>1.5</v>
      </c>
      <c r="Q18" s="9"/>
      <c r="R18" s="51"/>
    </row>
    <row r="19" spans="2:18" s="6" customFormat="1" x14ac:dyDescent="0.25">
      <c r="B19" s="142" t="s">
        <v>135</v>
      </c>
      <c r="C19" s="46" t="s">
        <v>22</v>
      </c>
      <c r="D19" s="30">
        <v>50</v>
      </c>
      <c r="E19" s="30">
        <v>5.67</v>
      </c>
      <c r="F19" s="30">
        <v>0.8</v>
      </c>
      <c r="G19" s="30">
        <v>36.4</v>
      </c>
      <c r="H19" s="30">
        <v>167.2</v>
      </c>
      <c r="I19" s="30">
        <v>0.12</v>
      </c>
      <c r="J19" s="30">
        <v>0</v>
      </c>
      <c r="K19" s="30">
        <v>0</v>
      </c>
      <c r="L19" s="30">
        <v>1.32</v>
      </c>
      <c r="M19" s="30">
        <v>21</v>
      </c>
      <c r="N19" s="30">
        <v>28.2</v>
      </c>
      <c r="O19" s="30">
        <v>94.8</v>
      </c>
      <c r="P19" s="30">
        <v>2.34</v>
      </c>
      <c r="Q19" s="11"/>
      <c r="R19" s="31"/>
    </row>
    <row r="20" spans="2:18" s="52" customFormat="1" ht="36.75" customHeight="1" x14ac:dyDescent="0.25">
      <c r="B20" s="143" t="s">
        <v>136</v>
      </c>
      <c r="C20" s="144" t="s">
        <v>137</v>
      </c>
      <c r="D20" s="122">
        <v>30</v>
      </c>
      <c r="E20" s="122">
        <v>2.25</v>
      </c>
      <c r="F20" s="122">
        <v>0.36</v>
      </c>
      <c r="G20" s="122">
        <v>9.6</v>
      </c>
      <c r="H20" s="122">
        <v>22.65</v>
      </c>
      <c r="I20" s="122">
        <v>4.4999999999999998E-2</v>
      </c>
      <c r="J20" s="122">
        <v>0</v>
      </c>
      <c r="K20" s="122">
        <v>0</v>
      </c>
      <c r="L20" s="122">
        <v>0</v>
      </c>
      <c r="M20" s="122">
        <v>23.4</v>
      </c>
      <c r="N20" s="122">
        <v>9.15</v>
      </c>
      <c r="O20" s="122">
        <v>53.1</v>
      </c>
      <c r="P20" s="145">
        <v>0.3</v>
      </c>
      <c r="Q20" s="7"/>
      <c r="R20" s="51"/>
    </row>
    <row r="21" spans="2:18" x14ac:dyDescent="0.25">
      <c r="B21" s="1"/>
      <c r="C21" s="1" t="s">
        <v>114</v>
      </c>
      <c r="D21" s="1">
        <f>SUM(D14:D20)</f>
        <v>950</v>
      </c>
      <c r="E21" s="1">
        <f t="shared" ref="E21:P21" si="1">SUM(E14:E20)</f>
        <v>24.9</v>
      </c>
      <c r="F21" s="1">
        <f t="shared" si="1"/>
        <v>28.6</v>
      </c>
      <c r="G21" s="1">
        <f t="shared" si="1"/>
        <v>124.87</v>
      </c>
      <c r="H21" s="1">
        <f t="shared" si="1"/>
        <v>768.65</v>
      </c>
      <c r="I21" s="1">
        <f t="shared" si="1"/>
        <v>1.645</v>
      </c>
      <c r="J21" s="1">
        <f t="shared" si="1"/>
        <v>23.95</v>
      </c>
      <c r="K21" s="1">
        <f t="shared" si="1"/>
        <v>3.8699999999999997</v>
      </c>
      <c r="L21" s="1">
        <f t="shared" si="1"/>
        <v>83.82</v>
      </c>
      <c r="M21" s="1">
        <f t="shared" si="1"/>
        <v>382.5</v>
      </c>
      <c r="N21" s="1">
        <f t="shared" si="1"/>
        <v>155.47</v>
      </c>
      <c r="O21" s="1">
        <f t="shared" si="1"/>
        <v>640.17999999999995</v>
      </c>
      <c r="P21" s="1">
        <f t="shared" si="1"/>
        <v>5.35</v>
      </c>
    </row>
    <row r="22" spans="2:18" x14ac:dyDescent="0.25">
      <c r="B22" s="17"/>
      <c r="C22" s="17"/>
      <c r="D22" s="17"/>
      <c r="E22" s="2"/>
      <c r="F22" s="2"/>
      <c r="G22" s="2"/>
      <c r="H22" s="2"/>
      <c r="I22" s="17"/>
      <c r="J22" s="17"/>
      <c r="K22" s="17"/>
      <c r="L22" s="17"/>
      <c r="M22" s="17"/>
      <c r="N22" s="17"/>
      <c r="O22" s="17"/>
      <c r="P22" s="17"/>
    </row>
    <row r="23" spans="2:18" x14ac:dyDescent="0.25">
      <c r="B23" s="17"/>
      <c r="C23" s="1" t="s">
        <v>18</v>
      </c>
      <c r="D23" s="17"/>
      <c r="E23" s="16">
        <f t="shared" ref="E23:P23" si="2">SUM(E21+E11)</f>
        <v>46.129999999999995</v>
      </c>
      <c r="F23" s="16">
        <f t="shared" si="2"/>
        <v>55.260000000000005</v>
      </c>
      <c r="G23" s="16">
        <f t="shared" si="2"/>
        <v>229.21</v>
      </c>
      <c r="H23" s="16">
        <f t="shared" si="2"/>
        <v>1474.0700000000002</v>
      </c>
      <c r="I23" s="16">
        <f t="shared" si="2"/>
        <v>2.0750000000000002</v>
      </c>
      <c r="J23" s="16">
        <f t="shared" si="2"/>
        <v>25.96</v>
      </c>
      <c r="K23" s="16">
        <f t="shared" si="2"/>
        <v>3.9999999999999996</v>
      </c>
      <c r="L23" s="16">
        <f t="shared" si="2"/>
        <v>85.149999999999991</v>
      </c>
      <c r="M23" s="16">
        <f t="shared" si="2"/>
        <v>585.55999999999995</v>
      </c>
      <c r="N23" s="16">
        <f t="shared" si="2"/>
        <v>269.96000000000004</v>
      </c>
      <c r="O23" s="16">
        <f t="shared" si="2"/>
        <v>1003.29</v>
      </c>
      <c r="P23" s="16">
        <f t="shared" si="2"/>
        <v>9.44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3"/>
  <sheetViews>
    <sheetView workbookViewId="0">
      <selection activeCell="A2" sqref="A2:XFD23"/>
    </sheetView>
  </sheetViews>
  <sheetFormatPr defaultRowHeight="15" x14ac:dyDescent="0.25"/>
  <cols>
    <col min="1" max="1" width="9.140625" style="99"/>
    <col min="2" max="2" width="9.140625" style="28"/>
    <col min="3" max="3" width="28.5703125" style="28" customWidth="1"/>
    <col min="4" max="4" width="7.28515625" style="28" customWidth="1"/>
    <col min="5" max="5" width="6.7109375" style="28" customWidth="1"/>
    <col min="6" max="7" width="7.5703125" style="28" customWidth="1"/>
    <col min="8" max="8" width="9.140625" style="28" customWidth="1"/>
    <col min="9" max="9" width="6.28515625" style="28" customWidth="1"/>
    <col min="10" max="10" width="6.42578125" style="28" customWidth="1"/>
    <col min="11" max="11" width="6.85546875" style="28" customWidth="1"/>
    <col min="12" max="12" width="6.28515625" style="28" customWidth="1"/>
    <col min="13" max="13" width="8.42578125" style="28" customWidth="1"/>
    <col min="14" max="14" width="8" style="28" customWidth="1"/>
    <col min="15" max="15" width="7.85546875" style="28" customWidth="1"/>
    <col min="16" max="16" width="7.7109375" style="28" customWidth="1"/>
    <col min="17" max="16384" width="9.140625" style="28"/>
  </cols>
  <sheetData>
    <row r="2" spans="2:18" ht="30" customHeight="1" x14ac:dyDescent="0.25">
      <c r="B2" s="157" t="s">
        <v>19</v>
      </c>
      <c r="C2" s="160" t="s">
        <v>0</v>
      </c>
      <c r="D2" s="160" t="s">
        <v>1</v>
      </c>
      <c r="E2" s="160" t="s">
        <v>2</v>
      </c>
      <c r="F2" s="160" t="s">
        <v>3</v>
      </c>
      <c r="G2" s="160" t="s">
        <v>4</v>
      </c>
      <c r="H2" s="157" t="s">
        <v>5</v>
      </c>
      <c r="I2" s="160" t="s">
        <v>6</v>
      </c>
      <c r="J2" s="160"/>
      <c r="K2" s="160"/>
      <c r="L2" s="160"/>
      <c r="M2" s="160" t="s">
        <v>7</v>
      </c>
      <c r="N2" s="160"/>
      <c r="O2" s="160"/>
      <c r="P2" s="160"/>
      <c r="R2" s="32"/>
    </row>
    <row r="3" spans="2:18" ht="3" customHeight="1" x14ac:dyDescent="0.25">
      <c r="B3" s="158"/>
      <c r="C3" s="160"/>
      <c r="D3" s="160"/>
      <c r="E3" s="160"/>
      <c r="F3" s="160"/>
      <c r="G3" s="160"/>
      <c r="H3" s="158"/>
      <c r="I3" s="160"/>
      <c r="J3" s="160"/>
      <c r="K3" s="160"/>
      <c r="L3" s="160"/>
      <c r="M3" s="160"/>
      <c r="N3" s="160"/>
      <c r="O3" s="160"/>
      <c r="P3" s="160"/>
      <c r="R3" s="32"/>
    </row>
    <row r="4" spans="2:18" hidden="1" x14ac:dyDescent="0.25">
      <c r="B4" s="159"/>
      <c r="C4" s="160"/>
      <c r="D4" s="160"/>
      <c r="E4" s="160"/>
      <c r="F4" s="160"/>
      <c r="G4" s="160"/>
      <c r="H4" s="159"/>
      <c r="I4" s="160"/>
      <c r="J4" s="160"/>
      <c r="K4" s="160"/>
      <c r="L4" s="160"/>
      <c r="M4" s="160"/>
      <c r="N4" s="160"/>
      <c r="O4" s="160"/>
      <c r="P4" s="160"/>
      <c r="R4" s="32"/>
    </row>
    <row r="5" spans="2:18" x14ac:dyDescent="0.25">
      <c r="B5" s="112" t="s">
        <v>55</v>
      </c>
      <c r="C5" s="19"/>
      <c r="D5" s="19"/>
      <c r="E5" s="19"/>
      <c r="F5" s="19"/>
      <c r="G5" s="19"/>
      <c r="H5" s="19"/>
      <c r="I5" s="19" t="s">
        <v>8</v>
      </c>
      <c r="J5" s="19" t="s">
        <v>9</v>
      </c>
      <c r="K5" s="19" t="s">
        <v>10</v>
      </c>
      <c r="L5" s="19" t="s">
        <v>11</v>
      </c>
      <c r="M5" s="19" t="s">
        <v>12</v>
      </c>
      <c r="N5" s="19" t="s">
        <v>13</v>
      </c>
      <c r="O5" s="19" t="s">
        <v>14</v>
      </c>
      <c r="P5" s="19" t="s">
        <v>15</v>
      </c>
      <c r="Q5" s="9"/>
      <c r="R5" s="32"/>
    </row>
    <row r="6" spans="2:18" x14ac:dyDescent="0.25">
      <c r="B6" s="3" t="s">
        <v>54</v>
      </c>
      <c r="C6" s="3" t="s">
        <v>21</v>
      </c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2"/>
    </row>
    <row r="7" spans="2:18" s="52" customFormat="1" ht="18.75" customHeight="1" x14ac:dyDescent="0.25">
      <c r="B7" s="147">
        <v>114</v>
      </c>
      <c r="C7" s="149" t="s">
        <v>61</v>
      </c>
      <c r="D7" s="47">
        <v>200</v>
      </c>
      <c r="E7" s="47">
        <v>6.38</v>
      </c>
      <c r="F7" s="47">
        <v>8.1199999999999992</v>
      </c>
      <c r="G7" s="47">
        <v>34.22</v>
      </c>
      <c r="H7" s="47">
        <v>237.89</v>
      </c>
      <c r="I7" s="47">
        <v>0.08</v>
      </c>
      <c r="J7" s="47">
        <v>0.08</v>
      </c>
      <c r="K7" s="47">
        <v>0.06</v>
      </c>
      <c r="L7" s="47">
        <v>0.03</v>
      </c>
      <c r="M7" s="47">
        <v>125</v>
      </c>
      <c r="N7" s="47">
        <v>35.200000000000003</v>
      </c>
      <c r="O7" s="47">
        <v>145</v>
      </c>
      <c r="P7" s="47">
        <v>0.4</v>
      </c>
      <c r="Q7" s="7"/>
      <c r="R7" s="51"/>
    </row>
    <row r="8" spans="2:18" s="100" customFormat="1" x14ac:dyDescent="0.25">
      <c r="B8" s="14">
        <v>233</v>
      </c>
      <c r="C8" s="14" t="s">
        <v>60</v>
      </c>
      <c r="D8" s="14">
        <v>50</v>
      </c>
      <c r="E8" s="14">
        <v>6.18</v>
      </c>
      <c r="F8" s="14">
        <v>5.18</v>
      </c>
      <c r="G8" s="14">
        <v>38.53</v>
      </c>
      <c r="H8" s="14">
        <v>225.73</v>
      </c>
      <c r="I8" s="14">
        <v>0.38</v>
      </c>
      <c r="J8" s="14">
        <v>0.19</v>
      </c>
      <c r="K8" s="14">
        <v>0.08</v>
      </c>
      <c r="L8" s="14">
        <v>0.04</v>
      </c>
      <c r="M8" s="14">
        <v>109.1</v>
      </c>
      <c r="N8" s="14">
        <v>19.43</v>
      </c>
      <c r="O8" s="14">
        <v>46.78</v>
      </c>
      <c r="P8" s="14">
        <v>0.97</v>
      </c>
      <c r="R8" s="103"/>
    </row>
    <row r="9" spans="2:18" s="52" customFormat="1" ht="15" customHeight="1" x14ac:dyDescent="0.25">
      <c r="B9" s="147">
        <v>366</v>
      </c>
      <c r="C9" s="147" t="s">
        <v>143</v>
      </c>
      <c r="D9" s="50">
        <v>15</v>
      </c>
      <c r="E9" s="60">
        <v>5.83</v>
      </c>
      <c r="F9" s="60">
        <v>7.31</v>
      </c>
      <c r="G9" s="60">
        <v>2.25</v>
      </c>
      <c r="H9" s="60">
        <v>90</v>
      </c>
      <c r="I9" s="60">
        <v>0</v>
      </c>
      <c r="J9" s="60">
        <v>0.2</v>
      </c>
      <c r="K9" s="60">
        <v>0.56000000000000005</v>
      </c>
      <c r="L9" s="60">
        <v>0</v>
      </c>
      <c r="M9" s="60">
        <v>23.1</v>
      </c>
      <c r="N9" s="60">
        <v>7.12</v>
      </c>
      <c r="O9" s="60">
        <v>39.299999999999997</v>
      </c>
      <c r="P9" s="60">
        <v>0.52</v>
      </c>
      <c r="Q9" s="7"/>
    </row>
    <row r="10" spans="2:18" s="52" customFormat="1" ht="16.5" customHeight="1" x14ac:dyDescent="0.25">
      <c r="B10" s="49" t="s">
        <v>78</v>
      </c>
      <c r="C10" s="49" t="s">
        <v>79</v>
      </c>
      <c r="D10" s="50">
        <v>200</v>
      </c>
      <c r="E10" s="50">
        <v>0</v>
      </c>
      <c r="F10" s="50">
        <v>0</v>
      </c>
      <c r="G10" s="50">
        <v>11.28</v>
      </c>
      <c r="H10" s="50">
        <v>45.12</v>
      </c>
      <c r="I10" s="50">
        <v>0.03</v>
      </c>
      <c r="J10" s="50">
        <v>46.8</v>
      </c>
      <c r="K10" s="50">
        <v>0</v>
      </c>
      <c r="L10" s="50">
        <v>0</v>
      </c>
      <c r="M10" s="50">
        <v>32.4</v>
      </c>
      <c r="N10" s="50">
        <v>21</v>
      </c>
      <c r="O10" s="50">
        <v>25</v>
      </c>
      <c r="P10" s="50">
        <v>0.7</v>
      </c>
      <c r="Q10" s="51"/>
    </row>
    <row r="11" spans="2:18" s="52" customFormat="1" ht="18" customHeight="1" x14ac:dyDescent="0.25">
      <c r="B11" s="142" t="s">
        <v>135</v>
      </c>
      <c r="C11" s="54" t="s">
        <v>22</v>
      </c>
      <c r="D11" s="55">
        <v>40</v>
      </c>
      <c r="E11" s="55">
        <v>4.54</v>
      </c>
      <c r="F11" s="55">
        <v>0.64</v>
      </c>
      <c r="G11" s="55">
        <v>29.12</v>
      </c>
      <c r="H11" s="55">
        <v>133.76</v>
      </c>
      <c r="I11" s="55">
        <v>0.16</v>
      </c>
      <c r="J11" s="55">
        <v>0</v>
      </c>
      <c r="K11" s="55">
        <v>0</v>
      </c>
      <c r="L11" s="55">
        <v>0.8</v>
      </c>
      <c r="M11" s="55">
        <v>18.399999999999999</v>
      </c>
      <c r="N11" s="55">
        <v>26.4</v>
      </c>
      <c r="O11" s="55">
        <v>67.2</v>
      </c>
      <c r="P11" s="50">
        <v>1.52</v>
      </c>
      <c r="Q11" s="8"/>
    </row>
    <row r="12" spans="2:18" s="45" customFormat="1" ht="18.75" customHeight="1" x14ac:dyDescent="0.25">
      <c r="B12" s="43"/>
      <c r="C12" s="116" t="s">
        <v>115</v>
      </c>
      <c r="D12" s="65">
        <f>SUM(D7:D11)</f>
        <v>505</v>
      </c>
      <c r="E12" s="104">
        <f>SUM(E7:E11)</f>
        <v>22.93</v>
      </c>
      <c r="F12" s="104">
        <f t="shared" ref="F12:P12" si="0">SUM(F7:F11)</f>
        <v>21.25</v>
      </c>
      <c r="G12" s="104">
        <f t="shared" si="0"/>
        <v>115.4</v>
      </c>
      <c r="H12" s="104">
        <f t="shared" si="0"/>
        <v>732.5</v>
      </c>
      <c r="I12" s="104">
        <f t="shared" si="0"/>
        <v>0.65</v>
      </c>
      <c r="J12" s="104">
        <f t="shared" si="0"/>
        <v>47.269999999999996</v>
      </c>
      <c r="K12" s="104">
        <f t="shared" si="0"/>
        <v>0.70000000000000007</v>
      </c>
      <c r="L12" s="104">
        <f t="shared" si="0"/>
        <v>0.87000000000000011</v>
      </c>
      <c r="M12" s="104">
        <f t="shared" si="0"/>
        <v>307.99999999999994</v>
      </c>
      <c r="N12" s="104">
        <f t="shared" si="0"/>
        <v>109.15</v>
      </c>
      <c r="O12" s="104">
        <f t="shared" si="0"/>
        <v>323.27999999999997</v>
      </c>
      <c r="P12" s="104">
        <f t="shared" si="0"/>
        <v>4.1099999999999994</v>
      </c>
      <c r="Q12" s="67"/>
      <c r="R12" s="48"/>
    </row>
    <row r="13" spans="2:18" s="45" customFormat="1" x14ac:dyDescent="0.25">
      <c r="B13" s="68"/>
      <c r="C13" s="69" t="s">
        <v>20</v>
      </c>
      <c r="D13" s="68"/>
      <c r="E13" s="70"/>
      <c r="F13" s="70"/>
      <c r="G13" s="70"/>
      <c r="H13" s="70"/>
      <c r="I13" s="68"/>
      <c r="J13" s="68"/>
      <c r="K13" s="68"/>
      <c r="L13" s="68"/>
      <c r="M13" s="68"/>
      <c r="N13" s="68"/>
      <c r="O13" s="68"/>
      <c r="P13" s="68"/>
      <c r="R13" s="48"/>
    </row>
    <row r="14" spans="2:18" s="45" customFormat="1" ht="44.25" customHeight="1" x14ac:dyDescent="0.25">
      <c r="B14" s="59" t="s">
        <v>112</v>
      </c>
      <c r="C14" s="59" t="s">
        <v>113</v>
      </c>
      <c r="D14" s="50">
        <v>100</v>
      </c>
      <c r="E14" s="59">
        <v>0.83</v>
      </c>
      <c r="F14" s="59">
        <v>5.05</v>
      </c>
      <c r="G14" s="59">
        <v>5.31</v>
      </c>
      <c r="H14" s="59">
        <v>70.02</v>
      </c>
      <c r="I14" s="59">
        <v>0</v>
      </c>
      <c r="J14" s="59">
        <v>10.3</v>
      </c>
      <c r="K14" s="59">
        <v>0</v>
      </c>
      <c r="L14" s="59">
        <v>0.6</v>
      </c>
      <c r="M14" s="59">
        <v>36</v>
      </c>
      <c r="N14" s="59">
        <v>14.7</v>
      </c>
      <c r="O14" s="59">
        <v>25.2</v>
      </c>
      <c r="P14" s="59">
        <v>1.2</v>
      </c>
      <c r="R14" s="48"/>
    </row>
    <row r="15" spans="2:18" s="45" customFormat="1" ht="32.25" customHeight="1" x14ac:dyDescent="0.25">
      <c r="B15" s="65" t="s">
        <v>89</v>
      </c>
      <c r="C15" s="65" t="s">
        <v>116</v>
      </c>
      <c r="D15" s="65">
        <v>250</v>
      </c>
      <c r="E15" s="65">
        <v>5.03</v>
      </c>
      <c r="F15" s="65">
        <v>11.3</v>
      </c>
      <c r="G15" s="65">
        <v>32.380000000000003</v>
      </c>
      <c r="H15" s="65">
        <v>202.6</v>
      </c>
      <c r="I15" s="65">
        <v>2.4E-2</v>
      </c>
      <c r="J15" s="65">
        <v>0.4</v>
      </c>
      <c r="K15" s="65">
        <v>1.6E-2</v>
      </c>
      <c r="L15" s="65">
        <v>1.6E-2</v>
      </c>
      <c r="M15" s="65">
        <v>122.8</v>
      </c>
      <c r="N15" s="65">
        <v>13.6</v>
      </c>
      <c r="O15" s="65">
        <v>87.6</v>
      </c>
      <c r="P15" s="65">
        <v>87.6</v>
      </c>
      <c r="Q15" s="39"/>
      <c r="R15" s="48"/>
    </row>
    <row r="16" spans="2:18" s="52" customFormat="1" ht="16.5" customHeight="1" x14ac:dyDescent="0.25">
      <c r="B16" s="49" t="s">
        <v>48</v>
      </c>
      <c r="C16" s="49" t="s">
        <v>49</v>
      </c>
      <c r="D16" s="71">
        <v>120</v>
      </c>
      <c r="E16" s="72">
        <v>15.25</v>
      </c>
      <c r="F16" s="72">
        <v>16.73</v>
      </c>
      <c r="G16" s="72">
        <v>8.1999999999999993</v>
      </c>
      <c r="H16" s="72">
        <v>247.5</v>
      </c>
      <c r="I16" s="72">
        <v>0</v>
      </c>
      <c r="J16" s="72">
        <v>1.1100000000000001</v>
      </c>
      <c r="K16" s="72">
        <v>0</v>
      </c>
      <c r="L16" s="72">
        <v>0</v>
      </c>
      <c r="M16" s="72">
        <v>9.3000000000000007</v>
      </c>
      <c r="N16" s="72">
        <v>4.3</v>
      </c>
      <c r="O16" s="72">
        <v>19.03</v>
      </c>
      <c r="P16" s="72">
        <v>0.28000000000000003</v>
      </c>
      <c r="Q16" s="36"/>
      <c r="R16" s="51"/>
    </row>
    <row r="17" spans="2:18" s="52" customFormat="1" ht="16.5" customHeight="1" x14ac:dyDescent="0.25">
      <c r="B17" s="59" t="s">
        <v>26</v>
      </c>
      <c r="C17" s="59" t="s">
        <v>27</v>
      </c>
      <c r="D17" s="55">
        <v>200</v>
      </c>
      <c r="E17" s="55">
        <v>3.827</v>
      </c>
      <c r="F17" s="55">
        <v>7.27</v>
      </c>
      <c r="G17" s="55">
        <v>27.94</v>
      </c>
      <c r="H17" s="55">
        <v>149.72999999999999</v>
      </c>
      <c r="I17" s="50">
        <v>0.56000000000000005</v>
      </c>
      <c r="J17" s="50">
        <v>0</v>
      </c>
      <c r="K17" s="50">
        <v>0.87</v>
      </c>
      <c r="L17" s="50">
        <v>0</v>
      </c>
      <c r="M17" s="50">
        <v>80.63</v>
      </c>
      <c r="N17" s="50">
        <v>73.849999999999994</v>
      </c>
      <c r="O17" s="50">
        <v>228.6</v>
      </c>
      <c r="P17" s="50">
        <v>4.7</v>
      </c>
      <c r="Q17" s="35"/>
      <c r="R17" s="51"/>
    </row>
    <row r="18" spans="2:18" s="86" customFormat="1" x14ac:dyDescent="0.25">
      <c r="B18" s="109" t="s">
        <v>122</v>
      </c>
      <c r="C18" s="113" t="s">
        <v>123</v>
      </c>
      <c r="D18" s="127">
        <v>200</v>
      </c>
      <c r="E18" s="127">
        <v>1.5</v>
      </c>
      <c r="F18" s="127">
        <v>2.5</v>
      </c>
      <c r="G18" s="127">
        <v>11.5</v>
      </c>
      <c r="H18" s="127">
        <v>45.2</v>
      </c>
      <c r="I18" s="127">
        <v>0.03</v>
      </c>
      <c r="J18" s="127">
        <v>0.5</v>
      </c>
      <c r="K18" s="127">
        <v>0.01</v>
      </c>
      <c r="L18" s="127">
        <v>0.01</v>
      </c>
      <c r="M18" s="127">
        <v>145.5</v>
      </c>
      <c r="N18" s="127">
        <v>10.4</v>
      </c>
      <c r="O18" s="127">
        <v>145.6</v>
      </c>
      <c r="P18" s="127">
        <v>0.4</v>
      </c>
      <c r="Q18" s="34"/>
    </row>
    <row r="19" spans="2:18" s="52" customFormat="1" x14ac:dyDescent="0.25">
      <c r="B19" s="142" t="s">
        <v>135</v>
      </c>
      <c r="C19" s="46" t="s">
        <v>22</v>
      </c>
      <c r="D19" s="30">
        <v>50</v>
      </c>
      <c r="E19" s="30">
        <v>5.67</v>
      </c>
      <c r="F19" s="30">
        <v>0.8</v>
      </c>
      <c r="G19" s="30">
        <v>36.4</v>
      </c>
      <c r="H19" s="30">
        <v>167.2</v>
      </c>
      <c r="I19" s="30">
        <v>0.12</v>
      </c>
      <c r="J19" s="30">
        <v>0</v>
      </c>
      <c r="K19" s="30">
        <v>0</v>
      </c>
      <c r="L19" s="30">
        <v>1.32</v>
      </c>
      <c r="M19" s="30">
        <v>21</v>
      </c>
      <c r="N19" s="30">
        <v>28.2</v>
      </c>
      <c r="O19" s="30">
        <v>94.8</v>
      </c>
      <c r="P19" s="30">
        <v>2.34</v>
      </c>
      <c r="Q19" s="9"/>
      <c r="R19" s="51"/>
    </row>
    <row r="20" spans="2:18" s="52" customFormat="1" ht="36.75" customHeight="1" x14ac:dyDescent="0.25">
      <c r="B20" s="143" t="s">
        <v>136</v>
      </c>
      <c r="C20" s="144" t="s">
        <v>137</v>
      </c>
      <c r="D20" s="122">
        <v>30</v>
      </c>
      <c r="E20" s="122">
        <v>2.25</v>
      </c>
      <c r="F20" s="122">
        <v>0.36</v>
      </c>
      <c r="G20" s="122">
        <v>9.6</v>
      </c>
      <c r="H20" s="122">
        <v>22.65</v>
      </c>
      <c r="I20" s="122">
        <v>4.4999999999999998E-2</v>
      </c>
      <c r="J20" s="122">
        <v>0</v>
      </c>
      <c r="K20" s="122">
        <v>0</v>
      </c>
      <c r="L20" s="122">
        <v>0</v>
      </c>
      <c r="M20" s="122">
        <v>23.4</v>
      </c>
      <c r="N20" s="122">
        <v>9.15</v>
      </c>
      <c r="O20" s="122">
        <v>53.1</v>
      </c>
      <c r="P20" s="145">
        <v>0.3</v>
      </c>
      <c r="Q20" s="7"/>
      <c r="R20" s="51"/>
    </row>
    <row r="21" spans="2:18" s="6" customFormat="1" x14ac:dyDescent="0.25">
      <c r="B21" s="1"/>
      <c r="C21" s="1" t="s">
        <v>114</v>
      </c>
      <c r="D21" s="1">
        <f>SUM(D14:D20)</f>
        <v>950</v>
      </c>
      <c r="E21" s="1">
        <f t="shared" ref="E21:P21" si="1">SUM(E14:E20)</f>
        <v>34.356999999999999</v>
      </c>
      <c r="F21" s="1">
        <f t="shared" si="1"/>
        <v>44.009999999999991</v>
      </c>
      <c r="G21" s="1">
        <f t="shared" si="1"/>
        <v>131.32999999999998</v>
      </c>
      <c r="H21" s="1">
        <f t="shared" si="1"/>
        <v>904.9</v>
      </c>
      <c r="I21" s="1">
        <f t="shared" si="1"/>
        <v>0.77900000000000014</v>
      </c>
      <c r="J21" s="1">
        <f t="shared" si="1"/>
        <v>12.31</v>
      </c>
      <c r="K21" s="1">
        <f t="shared" si="1"/>
        <v>0.89600000000000002</v>
      </c>
      <c r="L21" s="1">
        <f t="shared" si="1"/>
        <v>1.9460000000000002</v>
      </c>
      <c r="M21" s="1">
        <f t="shared" si="1"/>
        <v>438.63</v>
      </c>
      <c r="N21" s="1">
        <f t="shared" si="1"/>
        <v>154.19999999999999</v>
      </c>
      <c r="O21" s="1">
        <f t="shared" si="1"/>
        <v>653.92999999999995</v>
      </c>
      <c r="P21" s="1">
        <f t="shared" si="1"/>
        <v>96.820000000000007</v>
      </c>
      <c r="Q21" s="13"/>
      <c r="R21" s="31"/>
    </row>
    <row r="22" spans="2:18" x14ac:dyDescent="0.25">
      <c r="B22" s="19"/>
      <c r="C22" s="19"/>
      <c r="D22" s="19"/>
      <c r="E22" s="2"/>
      <c r="F22" s="2"/>
      <c r="G22" s="2"/>
      <c r="H22" s="2"/>
      <c r="I22" s="19"/>
      <c r="J22" s="19"/>
      <c r="K22" s="19"/>
      <c r="L22" s="19"/>
      <c r="M22" s="19"/>
      <c r="N22" s="19"/>
      <c r="O22" s="19"/>
      <c r="P22" s="19"/>
      <c r="R22" s="32"/>
    </row>
    <row r="23" spans="2:18" ht="15" customHeight="1" x14ac:dyDescent="0.25">
      <c r="B23" s="19"/>
      <c r="C23" s="1" t="s">
        <v>18</v>
      </c>
      <c r="D23" s="19"/>
      <c r="E23" s="16">
        <f t="shared" ref="E23:P23" si="2">SUM(E21+E12)</f>
        <v>57.286999999999999</v>
      </c>
      <c r="F23" s="16">
        <f t="shared" si="2"/>
        <v>65.259999999999991</v>
      </c>
      <c r="G23" s="16">
        <f t="shared" si="2"/>
        <v>246.73</v>
      </c>
      <c r="H23" s="16">
        <f t="shared" si="2"/>
        <v>1637.4</v>
      </c>
      <c r="I23" s="16">
        <f t="shared" si="2"/>
        <v>1.4290000000000003</v>
      </c>
      <c r="J23" s="16">
        <f t="shared" si="2"/>
        <v>59.58</v>
      </c>
      <c r="K23" s="16">
        <f t="shared" si="2"/>
        <v>1.5960000000000001</v>
      </c>
      <c r="L23" s="16">
        <f t="shared" si="2"/>
        <v>2.8160000000000003</v>
      </c>
      <c r="M23" s="16">
        <f t="shared" si="2"/>
        <v>746.62999999999988</v>
      </c>
      <c r="N23" s="16">
        <f t="shared" si="2"/>
        <v>263.35000000000002</v>
      </c>
      <c r="O23" s="16">
        <f t="shared" si="2"/>
        <v>977.20999999999992</v>
      </c>
      <c r="P23" s="16">
        <f t="shared" si="2"/>
        <v>100.93</v>
      </c>
    </row>
  </sheetData>
  <mergeCells count="9">
    <mergeCell ref="H2:H4"/>
    <mergeCell ref="I2:L4"/>
    <mergeCell ref="M2:P4"/>
    <mergeCell ref="B2:B4"/>
    <mergeCell ref="C2:C4"/>
    <mergeCell ref="D2:D4"/>
    <mergeCell ref="E2:E4"/>
    <mergeCell ref="F2:F4"/>
    <mergeCell ref="G2:G4"/>
  </mergeCells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workbookViewId="0">
      <selection activeCell="A3" sqref="A3:XFD51"/>
    </sheetView>
  </sheetViews>
  <sheetFormatPr defaultRowHeight="15" x14ac:dyDescent="0.25"/>
  <cols>
    <col min="8" max="8" width="9.140625" style="6"/>
  </cols>
  <sheetData>
    <row r="1" spans="1:17" s="99" customFormat="1" x14ac:dyDescent="0.25">
      <c r="H1" s="6"/>
    </row>
    <row r="3" spans="1:17" x14ac:dyDescent="0.25">
      <c r="A3" s="105"/>
      <c r="B3" s="105"/>
      <c r="C3" s="105" t="s">
        <v>62</v>
      </c>
      <c r="D3" s="105"/>
      <c r="E3" s="105">
        <v>25.950000000000003</v>
      </c>
      <c r="F3" s="105">
        <v>25</v>
      </c>
      <c r="G3" s="105">
        <v>97.910000000000011</v>
      </c>
      <c r="H3" s="106">
        <v>675.16</v>
      </c>
      <c r="I3" s="105">
        <v>0.24125000000000002</v>
      </c>
      <c r="J3" s="105">
        <v>47.574166666666663</v>
      </c>
      <c r="K3" s="105">
        <v>4.2999999999999997E-2</v>
      </c>
      <c r="L3" s="105">
        <v>0.68500000000000005</v>
      </c>
      <c r="M3" s="105">
        <v>62.118333333333339</v>
      </c>
      <c r="N3" s="105">
        <v>46.135833333333338</v>
      </c>
      <c r="O3" s="105">
        <v>105.93666666666667</v>
      </c>
      <c r="P3" s="105">
        <v>2.4591666666666665</v>
      </c>
    </row>
    <row r="4" spans="1:17" x14ac:dyDescent="0.25">
      <c r="A4" s="105"/>
      <c r="B4" s="105"/>
      <c r="C4" s="105"/>
      <c r="D4" s="105"/>
      <c r="E4" s="105">
        <v>52.58400000000001</v>
      </c>
      <c r="F4" s="105">
        <v>21.702000000000002</v>
      </c>
      <c r="G4" s="105">
        <v>103.65199999999999</v>
      </c>
      <c r="H4" s="106">
        <v>1173.78</v>
      </c>
      <c r="I4" s="105">
        <v>1.4329999999999998</v>
      </c>
      <c r="J4" s="105">
        <v>64.669999999999987</v>
      </c>
      <c r="K4" s="105">
        <v>1.6700000000000002</v>
      </c>
      <c r="L4" s="105">
        <v>4.5179999999999998</v>
      </c>
      <c r="M4" s="105">
        <v>337.68999999999994</v>
      </c>
      <c r="N4" s="105">
        <v>280.82600000000002</v>
      </c>
      <c r="O4" s="105">
        <v>896.69599999999991</v>
      </c>
      <c r="P4" s="105">
        <v>14.055999999999999</v>
      </c>
    </row>
    <row r="5" spans="1:17" x14ac:dyDescent="0.25">
      <c r="A5" s="105"/>
      <c r="B5" s="105"/>
      <c r="C5" s="105" t="s">
        <v>18</v>
      </c>
      <c r="D5" s="105"/>
      <c r="E5" s="105">
        <v>38.590000000000003</v>
      </c>
      <c r="F5" s="105">
        <v>45</v>
      </c>
      <c r="G5" s="105">
        <v>193.52</v>
      </c>
      <c r="H5" s="106">
        <v>1847.4099999999999</v>
      </c>
      <c r="I5" s="105">
        <v>0.54125000000000001</v>
      </c>
      <c r="J5" s="105">
        <v>68.974166666666662</v>
      </c>
      <c r="K5" s="105">
        <v>0.443</v>
      </c>
      <c r="L5" s="105">
        <v>3.1650000000000005</v>
      </c>
      <c r="M5" s="105">
        <v>210.03833333333333</v>
      </c>
      <c r="N5" s="105">
        <v>140.97583333333336</v>
      </c>
      <c r="O5" s="105">
        <v>360.79666666666668</v>
      </c>
      <c r="P5" s="105">
        <v>8.7191666666666663</v>
      </c>
    </row>
    <row r="7" spans="1:17" x14ac:dyDescent="0.25">
      <c r="A7" s="105"/>
      <c r="B7" s="105"/>
      <c r="C7" s="105" t="s">
        <v>63</v>
      </c>
      <c r="D7" s="105"/>
      <c r="E7" s="105">
        <v>15.66</v>
      </c>
      <c r="F7" s="105">
        <v>37.32</v>
      </c>
      <c r="G7" s="105">
        <v>111.61</v>
      </c>
      <c r="H7" s="106">
        <v>681.72</v>
      </c>
      <c r="I7" s="105">
        <v>0.69299999999999995</v>
      </c>
      <c r="J7" s="105">
        <v>47.916666666666664</v>
      </c>
      <c r="K7" s="105">
        <v>0.21666666666666667</v>
      </c>
      <c r="L7" s="105">
        <v>1.21</v>
      </c>
      <c r="M7" s="105">
        <v>354.1</v>
      </c>
      <c r="N7" s="105">
        <v>186.41666666666666</v>
      </c>
      <c r="O7" s="105">
        <v>625.01666666666665</v>
      </c>
      <c r="P7" s="105">
        <v>6.27</v>
      </c>
    </row>
    <row r="8" spans="1:17" x14ac:dyDescent="0.25">
      <c r="A8" s="105"/>
      <c r="B8" s="105"/>
      <c r="C8" s="105"/>
      <c r="D8" s="105"/>
      <c r="E8" s="105">
        <v>52.58400000000001</v>
      </c>
      <c r="F8" s="105">
        <v>21.702000000000002</v>
      </c>
      <c r="G8" s="105">
        <v>103.65199999999999</v>
      </c>
      <c r="H8" s="106">
        <v>1173.78</v>
      </c>
      <c r="I8" s="105">
        <v>1.4329999999999998</v>
      </c>
      <c r="J8" s="105">
        <v>64.669999999999987</v>
      </c>
      <c r="K8" s="105">
        <v>1.6700000000000002</v>
      </c>
      <c r="L8" s="105">
        <v>4.5179999999999998</v>
      </c>
      <c r="M8" s="105">
        <v>337.68999999999994</v>
      </c>
      <c r="N8" s="105">
        <v>280.82600000000002</v>
      </c>
      <c r="O8" s="105">
        <v>896.69599999999991</v>
      </c>
      <c r="P8" s="105">
        <v>14.055999999999999</v>
      </c>
    </row>
    <row r="9" spans="1:17" x14ac:dyDescent="0.25">
      <c r="A9" s="105"/>
      <c r="B9" s="105"/>
      <c r="C9" s="105" t="s">
        <v>18</v>
      </c>
      <c r="D9" s="105"/>
      <c r="E9" s="105">
        <v>68.244000000000014</v>
      </c>
      <c r="F9" s="105">
        <v>59.022000000000006</v>
      </c>
      <c r="G9" s="105">
        <v>215.262</v>
      </c>
      <c r="H9" s="106">
        <v>1855.5</v>
      </c>
      <c r="I9" s="105">
        <v>2.1259999999999999</v>
      </c>
      <c r="J9" s="105">
        <v>112.58666666666664</v>
      </c>
      <c r="K9" s="105">
        <v>1.8866666666666667</v>
      </c>
      <c r="L9" s="105">
        <v>5.7279999999999998</v>
      </c>
      <c r="M9" s="105">
        <v>691.79</v>
      </c>
      <c r="N9" s="105">
        <v>467.24266666666665</v>
      </c>
      <c r="O9" s="105">
        <v>1521.7126666666666</v>
      </c>
      <c r="P9" s="105">
        <v>20.326000000000001</v>
      </c>
    </row>
    <row r="11" spans="1:17" x14ac:dyDescent="0.25">
      <c r="A11" s="105"/>
      <c r="B11" s="105"/>
      <c r="C11" s="105"/>
      <c r="D11" s="105"/>
      <c r="E11" s="105">
        <v>36.159999999999997</v>
      </c>
      <c r="F11" s="105">
        <v>33.07</v>
      </c>
      <c r="G11" s="105">
        <v>87.58</v>
      </c>
      <c r="H11" s="106">
        <v>810.65</v>
      </c>
      <c r="I11" s="105">
        <v>0.61299999999999999</v>
      </c>
      <c r="J11" s="105">
        <v>1.73</v>
      </c>
      <c r="K11" s="105">
        <v>0.11299999999999999</v>
      </c>
      <c r="L11" s="105">
        <v>4.6500000000000004</v>
      </c>
      <c r="M11" s="105">
        <v>123.17999999999999</v>
      </c>
      <c r="N11" s="105">
        <v>102.87000000000002</v>
      </c>
      <c r="O11" s="105">
        <v>625</v>
      </c>
      <c r="P11" s="105">
        <v>3.34</v>
      </c>
    </row>
    <row r="12" spans="1:17" x14ac:dyDescent="0.25">
      <c r="A12" s="105"/>
      <c r="B12" s="105"/>
      <c r="C12" s="105" t="s">
        <v>64</v>
      </c>
      <c r="D12" s="105"/>
      <c r="E12" s="105">
        <v>27.91</v>
      </c>
      <c r="F12" s="105">
        <v>41.069999999999993</v>
      </c>
      <c r="G12" s="105">
        <v>124.3</v>
      </c>
      <c r="H12" s="106">
        <v>1280.04</v>
      </c>
      <c r="I12" s="105">
        <v>1.605</v>
      </c>
      <c r="J12" s="105">
        <v>11.48</v>
      </c>
      <c r="K12" s="105">
        <v>1.3680000000000001</v>
      </c>
      <c r="L12" s="105">
        <v>1.9300000000000002</v>
      </c>
      <c r="M12" s="105">
        <v>228.98000000000002</v>
      </c>
      <c r="N12" s="105">
        <v>195.11999999999998</v>
      </c>
      <c r="O12" s="105">
        <v>577.18999999999994</v>
      </c>
      <c r="P12" s="105">
        <v>13.12</v>
      </c>
    </row>
    <row r="13" spans="1:17" x14ac:dyDescent="0.25">
      <c r="A13" s="105"/>
      <c r="B13" s="105"/>
      <c r="C13" s="105" t="s">
        <v>18</v>
      </c>
      <c r="D13" s="105"/>
      <c r="E13" s="105">
        <v>64.069999999999993</v>
      </c>
      <c r="F13" s="105">
        <v>74.139999999999986</v>
      </c>
      <c r="G13" s="105">
        <v>211.88</v>
      </c>
      <c r="H13" s="106">
        <v>2090.69</v>
      </c>
      <c r="I13" s="105">
        <v>2.218</v>
      </c>
      <c r="J13" s="105">
        <v>13.21</v>
      </c>
      <c r="K13" s="105">
        <v>1.4810000000000001</v>
      </c>
      <c r="L13" s="105">
        <v>6.58</v>
      </c>
      <c r="M13" s="105">
        <v>352.16</v>
      </c>
      <c r="N13" s="105">
        <v>297.99</v>
      </c>
      <c r="O13" s="105">
        <v>1202.19</v>
      </c>
      <c r="P13" s="105">
        <v>16.46</v>
      </c>
    </row>
    <row r="15" spans="1:17" s="45" customFormat="1" ht="18.75" customHeight="1" x14ac:dyDescent="0.25">
      <c r="A15" s="107"/>
      <c r="B15" s="43"/>
      <c r="C15" s="43" t="s">
        <v>65</v>
      </c>
      <c r="D15" s="44"/>
      <c r="E15" s="44">
        <v>32.17</v>
      </c>
      <c r="F15" s="44">
        <v>32.26</v>
      </c>
      <c r="G15" s="44">
        <v>143.82999999999998</v>
      </c>
      <c r="H15" s="108">
        <v>887.96</v>
      </c>
      <c r="I15" s="44">
        <v>0.56999999999999995</v>
      </c>
      <c r="J15" s="44">
        <v>0.3</v>
      </c>
      <c r="K15" s="44">
        <v>0.16</v>
      </c>
      <c r="L15" s="44">
        <v>0.48100000000000004</v>
      </c>
      <c r="M15" s="44">
        <v>292.61</v>
      </c>
      <c r="N15" s="44">
        <v>81.510000000000005</v>
      </c>
      <c r="O15" s="44">
        <v>281.76</v>
      </c>
      <c r="P15" s="44">
        <v>2.38</v>
      </c>
      <c r="Q15" s="48"/>
    </row>
    <row r="16" spans="1:17" x14ac:dyDescent="0.25">
      <c r="A16" s="105"/>
      <c r="B16" s="105"/>
      <c r="C16" s="105"/>
      <c r="D16" s="105"/>
      <c r="E16" s="105">
        <v>44.2</v>
      </c>
      <c r="F16" s="105">
        <v>43.8</v>
      </c>
      <c r="G16" s="105">
        <v>141.19999999999999</v>
      </c>
      <c r="H16" s="106">
        <v>1159.3899999999999</v>
      </c>
      <c r="I16" s="105">
        <v>0.26400000000000001</v>
      </c>
      <c r="J16" s="105">
        <v>45.35</v>
      </c>
      <c r="K16" s="105">
        <v>1.3659999999999999</v>
      </c>
      <c r="L16" s="105">
        <v>7.6160000000000005</v>
      </c>
      <c r="M16" s="105">
        <v>396.99</v>
      </c>
      <c r="N16" s="105">
        <v>126.16</v>
      </c>
      <c r="O16" s="105">
        <v>573.51</v>
      </c>
      <c r="P16" s="105">
        <v>238.32000000000002</v>
      </c>
    </row>
    <row r="17" spans="1:16" x14ac:dyDescent="0.25">
      <c r="A17" s="105"/>
      <c r="B17" s="105"/>
      <c r="C17" s="105" t="s">
        <v>18</v>
      </c>
      <c r="D17" s="105"/>
      <c r="E17" s="105">
        <v>76.37</v>
      </c>
      <c r="F17" s="105">
        <v>76.06</v>
      </c>
      <c r="G17" s="105">
        <v>285.02999999999997</v>
      </c>
      <c r="H17" s="106">
        <v>2047.35</v>
      </c>
      <c r="I17" s="105">
        <v>0.83399999999999996</v>
      </c>
      <c r="J17" s="105">
        <v>45.65</v>
      </c>
      <c r="K17" s="105">
        <v>1.5259999999999998</v>
      </c>
      <c r="L17" s="105">
        <v>8.0970000000000013</v>
      </c>
      <c r="M17" s="105">
        <v>689.6</v>
      </c>
      <c r="N17" s="105">
        <v>207.67000000000002</v>
      </c>
      <c r="O17" s="105">
        <v>855.27</v>
      </c>
      <c r="P17" s="105">
        <v>240.70000000000002</v>
      </c>
    </row>
    <row r="19" spans="1:16" x14ac:dyDescent="0.25">
      <c r="A19" s="105"/>
      <c r="B19" s="105"/>
      <c r="C19" s="105" t="s">
        <v>66</v>
      </c>
      <c r="D19" s="105"/>
      <c r="E19" s="105">
        <v>33.17</v>
      </c>
      <c r="F19" s="105">
        <v>35.040000000000006</v>
      </c>
      <c r="G19" s="105">
        <v>85.250000000000014</v>
      </c>
      <c r="H19" s="106">
        <v>817.13</v>
      </c>
      <c r="I19" s="105">
        <v>0.08</v>
      </c>
      <c r="J19" s="105">
        <v>5.4266666666666676</v>
      </c>
      <c r="K19" s="105">
        <v>0</v>
      </c>
      <c r="L19" s="105">
        <v>0.43000000000000005</v>
      </c>
      <c r="M19" s="105">
        <v>338.04333333333335</v>
      </c>
      <c r="N19" s="105">
        <v>37.75333333333333</v>
      </c>
      <c r="O19" s="105">
        <v>87.556666666666672</v>
      </c>
      <c r="P19" s="105">
        <v>2.2266666666666666</v>
      </c>
    </row>
    <row r="20" spans="1:16" x14ac:dyDescent="0.25">
      <c r="A20" s="105"/>
      <c r="B20" s="105"/>
      <c r="C20" s="105"/>
      <c r="D20" s="105"/>
      <c r="E20" s="105">
        <v>41.240000000000009</v>
      </c>
      <c r="F20" s="105">
        <v>41.480000000000004</v>
      </c>
      <c r="G20" s="105">
        <v>129.74</v>
      </c>
      <c r="H20" s="106">
        <v>1243.1600000000001</v>
      </c>
      <c r="I20" s="105">
        <v>0.38</v>
      </c>
      <c r="J20" s="105">
        <v>38.44</v>
      </c>
      <c r="K20" s="105">
        <v>0.28000000000000003</v>
      </c>
      <c r="L20" s="105">
        <v>1.3320000000000001</v>
      </c>
      <c r="M20" s="105">
        <v>207.96999999999997</v>
      </c>
      <c r="N20" s="105">
        <v>197.48999999999998</v>
      </c>
      <c r="O20" s="105">
        <v>524.78</v>
      </c>
      <c r="P20" s="105">
        <v>9.0500000000000007</v>
      </c>
    </row>
    <row r="21" spans="1:16" x14ac:dyDescent="0.25">
      <c r="A21" s="105"/>
      <c r="B21" s="105"/>
      <c r="C21" s="105" t="s">
        <v>18</v>
      </c>
      <c r="D21" s="105"/>
      <c r="E21" s="105">
        <v>74.410000000000011</v>
      </c>
      <c r="F21" s="105">
        <v>76.52000000000001</v>
      </c>
      <c r="G21" s="105">
        <v>214.99</v>
      </c>
      <c r="H21" s="106">
        <v>2060.29</v>
      </c>
      <c r="I21" s="105">
        <v>0.46</v>
      </c>
      <c r="J21" s="105">
        <v>43.866666666666667</v>
      </c>
      <c r="K21" s="105">
        <v>0.28000000000000003</v>
      </c>
      <c r="L21" s="105">
        <v>1.762</v>
      </c>
      <c r="M21" s="105">
        <v>546.01333333333332</v>
      </c>
      <c r="N21" s="105">
        <v>235.24333333333331</v>
      </c>
      <c r="O21" s="105">
        <v>612.33666666666659</v>
      </c>
      <c r="P21" s="105">
        <v>11.276666666666667</v>
      </c>
    </row>
    <row r="23" spans="1:16" x14ac:dyDescent="0.25">
      <c r="A23" s="105"/>
      <c r="B23" s="105"/>
      <c r="C23" s="105" t="s">
        <v>67</v>
      </c>
      <c r="D23" s="105"/>
      <c r="E23" s="105">
        <v>25.950000000000003</v>
      </c>
      <c r="F23" s="105">
        <v>25</v>
      </c>
      <c r="G23" s="105">
        <v>97.910000000000011</v>
      </c>
      <c r="H23" s="106">
        <v>675.16</v>
      </c>
      <c r="I23" s="105">
        <v>0.24125000000000002</v>
      </c>
      <c r="J23" s="105">
        <v>47.574166666666663</v>
      </c>
      <c r="K23" s="105">
        <v>4.2999999999999997E-2</v>
      </c>
      <c r="L23" s="105">
        <v>0.68500000000000005</v>
      </c>
      <c r="M23" s="105">
        <v>62.118333333333339</v>
      </c>
      <c r="N23" s="105">
        <v>46.135833333333338</v>
      </c>
      <c r="O23" s="105">
        <v>105.93666666666667</v>
      </c>
      <c r="P23" s="105">
        <v>2.4591666666666665</v>
      </c>
    </row>
    <row r="24" spans="1:16" x14ac:dyDescent="0.25">
      <c r="A24" s="105"/>
      <c r="B24" s="105"/>
      <c r="C24" s="105"/>
      <c r="D24" s="105"/>
      <c r="E24" s="105">
        <v>35.81</v>
      </c>
      <c r="F24" s="105">
        <v>53.6</v>
      </c>
      <c r="G24" s="105">
        <v>157.44999999999999</v>
      </c>
      <c r="H24" s="106">
        <v>1327.21</v>
      </c>
      <c r="I24" s="105">
        <v>0.35099999999999998</v>
      </c>
      <c r="J24" s="105">
        <v>54.51</v>
      </c>
      <c r="K24" s="105">
        <v>1.1780000000000002</v>
      </c>
      <c r="L24" s="105">
        <v>84.659999999999982</v>
      </c>
      <c r="M24" s="105">
        <v>142.86000000000001</v>
      </c>
      <c r="N24" s="105">
        <v>105.89</v>
      </c>
      <c r="O24" s="105">
        <v>350.83</v>
      </c>
      <c r="P24" s="105">
        <v>7.44</v>
      </c>
    </row>
    <row r="25" spans="1:16" x14ac:dyDescent="0.25">
      <c r="A25" s="105"/>
      <c r="B25" s="105"/>
      <c r="C25" s="105" t="s">
        <v>18</v>
      </c>
      <c r="D25" s="105"/>
      <c r="E25" s="105">
        <v>61.760000000000005</v>
      </c>
      <c r="F25" s="105">
        <v>78.599999999999994</v>
      </c>
      <c r="G25" s="105">
        <v>255.36</v>
      </c>
      <c r="H25" s="106">
        <v>2002.37</v>
      </c>
      <c r="I25" s="105">
        <v>0.59224999999999994</v>
      </c>
      <c r="J25" s="105">
        <v>102.08416666666666</v>
      </c>
      <c r="K25" s="105">
        <v>1.2210000000000001</v>
      </c>
      <c r="L25" s="105">
        <v>85.344999999999985</v>
      </c>
      <c r="M25" s="105">
        <v>204.97833333333335</v>
      </c>
      <c r="N25" s="105">
        <v>152.02583333333334</v>
      </c>
      <c r="O25" s="105">
        <v>456.76666666666665</v>
      </c>
      <c r="P25" s="105">
        <v>9.899166666666666</v>
      </c>
    </row>
    <row r="27" spans="1:16" x14ac:dyDescent="0.25">
      <c r="A27" s="105"/>
      <c r="B27" s="105"/>
      <c r="C27" s="105" t="s">
        <v>68</v>
      </c>
      <c r="D27" s="105"/>
      <c r="E27" s="105">
        <v>20.650000000000002</v>
      </c>
      <c r="F27" s="105">
        <v>22.639999999999997</v>
      </c>
      <c r="G27" s="105">
        <v>57.08</v>
      </c>
      <c r="H27" s="106">
        <v>468.53999999999996</v>
      </c>
      <c r="I27" s="105">
        <v>0.08</v>
      </c>
      <c r="J27" s="105">
        <v>24.376666666666669</v>
      </c>
      <c r="K27" s="105">
        <v>0.1</v>
      </c>
      <c r="L27" s="105">
        <v>1.3</v>
      </c>
      <c r="M27" s="105">
        <v>86.283333333333331</v>
      </c>
      <c r="N27" s="105">
        <v>38.963333333333331</v>
      </c>
      <c r="O27" s="105">
        <v>90.396666666666661</v>
      </c>
      <c r="P27" s="105">
        <v>2.5666666666666669</v>
      </c>
    </row>
    <row r="28" spans="1:16" x14ac:dyDescent="0.25">
      <c r="A28" s="105"/>
      <c r="B28" s="105"/>
      <c r="C28" s="105"/>
      <c r="D28" s="105"/>
      <c r="E28" s="105">
        <v>35.81</v>
      </c>
      <c r="F28" s="105">
        <v>53.6</v>
      </c>
      <c r="G28" s="105">
        <v>157.44999999999999</v>
      </c>
      <c r="H28" s="106">
        <v>1327.21</v>
      </c>
      <c r="I28" s="105">
        <v>0.35099999999999998</v>
      </c>
      <c r="J28" s="105">
        <v>54.51</v>
      </c>
      <c r="K28" s="105">
        <v>1.1780000000000002</v>
      </c>
      <c r="L28" s="105">
        <v>84.659999999999982</v>
      </c>
      <c r="M28" s="105">
        <v>142.86000000000001</v>
      </c>
      <c r="N28" s="105">
        <v>105.89</v>
      </c>
      <c r="O28" s="105">
        <v>350.83</v>
      </c>
      <c r="P28" s="105">
        <v>7.44</v>
      </c>
    </row>
    <row r="29" spans="1:16" x14ac:dyDescent="0.25">
      <c r="A29" s="105"/>
      <c r="B29" s="105"/>
      <c r="C29" s="105" t="s">
        <v>18</v>
      </c>
      <c r="D29" s="105"/>
      <c r="E29" s="105">
        <v>66.660000000000011</v>
      </c>
      <c r="F29" s="105">
        <v>78.399999999999991</v>
      </c>
      <c r="G29" s="105">
        <v>334.11999999999995</v>
      </c>
      <c r="H29" s="106">
        <v>1948.85</v>
      </c>
      <c r="I29" s="105">
        <v>2.2399999999999998</v>
      </c>
      <c r="J29" s="105">
        <v>165.47666666666666</v>
      </c>
      <c r="K29" s="105">
        <v>2.13</v>
      </c>
      <c r="L29" s="105">
        <v>26.05</v>
      </c>
      <c r="M29" s="105">
        <v>569.85333333333335</v>
      </c>
      <c r="N29" s="105">
        <v>1091.2833333333333</v>
      </c>
      <c r="O29" s="105">
        <v>1756.9566666666667</v>
      </c>
      <c r="P29" s="105">
        <v>33.726666666666667</v>
      </c>
    </row>
    <row r="31" spans="1:16" x14ac:dyDescent="0.25">
      <c r="A31" s="105"/>
      <c r="B31" s="105"/>
      <c r="C31" s="105" t="s">
        <v>69</v>
      </c>
      <c r="D31" s="105"/>
      <c r="E31" s="105">
        <v>16.34</v>
      </c>
      <c r="F31" s="105">
        <v>23.962500000000002</v>
      </c>
      <c r="G31" s="105">
        <v>126.72000000000001</v>
      </c>
      <c r="H31" s="106">
        <v>711.1825</v>
      </c>
      <c r="I31" s="105">
        <v>0.66249999999999998</v>
      </c>
      <c r="J31" s="105">
        <v>0.66999999999999993</v>
      </c>
      <c r="K31" s="105">
        <v>0.155</v>
      </c>
      <c r="L31" s="105">
        <v>0.5</v>
      </c>
      <c r="M31" s="105">
        <v>250.99999999999997</v>
      </c>
      <c r="N31" s="105">
        <v>80.127500000000012</v>
      </c>
      <c r="O31" s="105">
        <v>270.28000000000003</v>
      </c>
      <c r="P31" s="105">
        <v>3</v>
      </c>
    </row>
    <row r="32" spans="1:16" x14ac:dyDescent="0.25">
      <c r="A32" s="105"/>
      <c r="B32" s="105"/>
      <c r="C32" s="105"/>
      <c r="D32" s="105"/>
      <c r="E32" s="105">
        <v>25.54</v>
      </c>
      <c r="F32" s="105">
        <v>37.010000000000005</v>
      </c>
      <c r="G32" s="105">
        <v>123.13000000000001</v>
      </c>
      <c r="H32" s="106">
        <v>1098.3400000000001</v>
      </c>
      <c r="I32" s="105">
        <v>0.64</v>
      </c>
      <c r="J32" s="105">
        <v>25.72</v>
      </c>
      <c r="K32" s="105">
        <v>1.5100000000000002</v>
      </c>
      <c r="L32" s="105">
        <v>4.9800000000000004</v>
      </c>
      <c r="M32" s="105">
        <v>161.49</v>
      </c>
      <c r="N32" s="105">
        <v>136.87</v>
      </c>
      <c r="O32" s="105">
        <v>429.99</v>
      </c>
      <c r="P32" s="105">
        <v>7.8599999999999994</v>
      </c>
    </row>
    <row r="33" spans="1:16" x14ac:dyDescent="0.25">
      <c r="A33" s="105"/>
      <c r="B33" s="105"/>
      <c r="C33" s="105" t="s">
        <v>18</v>
      </c>
      <c r="D33" s="105"/>
      <c r="E33" s="105">
        <v>41.879999999999995</v>
      </c>
      <c r="F33" s="105">
        <v>60.972500000000011</v>
      </c>
      <c r="G33" s="105">
        <v>249.85000000000002</v>
      </c>
      <c r="H33" s="106">
        <v>1809.5225</v>
      </c>
      <c r="I33" s="105">
        <v>1.3025</v>
      </c>
      <c r="J33" s="105">
        <v>26.39</v>
      </c>
      <c r="K33" s="105">
        <v>1.6650000000000003</v>
      </c>
      <c r="L33" s="105">
        <v>5.48</v>
      </c>
      <c r="M33" s="105">
        <v>412.49</v>
      </c>
      <c r="N33" s="105">
        <v>216.9975</v>
      </c>
      <c r="O33" s="105">
        <v>700.27</v>
      </c>
      <c r="P33" s="105">
        <v>10.86</v>
      </c>
    </row>
    <row r="35" spans="1:16" x14ac:dyDescent="0.25">
      <c r="A35" s="105"/>
      <c r="B35" s="105"/>
      <c r="C35" s="105" t="s">
        <v>70</v>
      </c>
      <c r="D35" s="105"/>
      <c r="E35" s="105">
        <v>32.230000000000004</v>
      </c>
      <c r="F35" s="105">
        <v>33.089999999999996</v>
      </c>
      <c r="G35" s="105">
        <v>60.3</v>
      </c>
      <c r="H35" s="106">
        <v>886.83999999999992</v>
      </c>
      <c r="I35" s="105">
        <v>0.71499999999999997</v>
      </c>
      <c r="J35" s="105">
        <v>1.4100000000000001</v>
      </c>
      <c r="K35" s="105">
        <v>0.89800000000000002</v>
      </c>
      <c r="L35" s="105">
        <v>0.55000000000000004</v>
      </c>
      <c r="M35" s="105">
        <v>119.99</v>
      </c>
      <c r="N35" s="105">
        <v>96.61</v>
      </c>
      <c r="O35" s="105">
        <v>293.16000000000003</v>
      </c>
      <c r="P35" s="105">
        <v>6.56</v>
      </c>
    </row>
    <row r="36" spans="1:16" x14ac:dyDescent="0.25">
      <c r="A36" s="105"/>
      <c r="B36" s="105"/>
      <c r="C36" s="105"/>
      <c r="D36" s="105"/>
      <c r="E36" s="105">
        <v>20.059999999999999</v>
      </c>
      <c r="F36" s="105">
        <v>24.810000000000002</v>
      </c>
      <c r="G36" s="105">
        <v>161.44999999999999</v>
      </c>
      <c r="H36" s="106">
        <v>1600.8799999999999</v>
      </c>
      <c r="I36" s="105">
        <v>0.24</v>
      </c>
      <c r="J36" s="105">
        <v>14.34</v>
      </c>
      <c r="K36" s="105">
        <v>31.580000000000002</v>
      </c>
      <c r="L36" s="105">
        <v>6.25</v>
      </c>
      <c r="M36" s="105">
        <v>299.39999999999998</v>
      </c>
      <c r="N36" s="105">
        <v>124.80000000000001</v>
      </c>
      <c r="O36" s="105">
        <v>475.88</v>
      </c>
      <c r="P36" s="105">
        <v>6.89</v>
      </c>
    </row>
    <row r="37" spans="1:16" x14ac:dyDescent="0.25">
      <c r="A37" s="105"/>
      <c r="B37" s="105"/>
      <c r="C37" s="105" t="s">
        <v>18</v>
      </c>
      <c r="D37" s="105"/>
      <c r="E37" s="105">
        <v>40.099999999999994</v>
      </c>
      <c r="F37" s="105">
        <v>44.37</v>
      </c>
      <c r="G37" s="105">
        <v>226.83999999999997</v>
      </c>
      <c r="H37" s="106">
        <v>2339.59</v>
      </c>
      <c r="I37" s="105">
        <v>0.95499999999999996</v>
      </c>
      <c r="J37" s="105">
        <v>15.75</v>
      </c>
      <c r="K37" s="105">
        <v>32.478000000000002</v>
      </c>
      <c r="L37" s="105">
        <v>6.8</v>
      </c>
      <c r="M37" s="105">
        <v>419.39</v>
      </c>
      <c r="N37" s="105">
        <v>221.41000000000003</v>
      </c>
      <c r="O37" s="105">
        <v>769.04</v>
      </c>
      <c r="P37" s="105">
        <v>13.45</v>
      </c>
    </row>
    <row r="39" spans="1:16" x14ac:dyDescent="0.25">
      <c r="A39" s="105"/>
      <c r="B39" s="105"/>
      <c r="C39" s="105" t="s">
        <v>71</v>
      </c>
      <c r="D39" s="105"/>
      <c r="E39" s="105">
        <v>25.950000000000003</v>
      </c>
      <c r="F39" s="105">
        <v>25</v>
      </c>
      <c r="G39" s="105">
        <v>97.910000000000011</v>
      </c>
      <c r="H39" s="106">
        <v>675.16</v>
      </c>
      <c r="I39" s="105">
        <v>0.24125000000000002</v>
      </c>
      <c r="J39" s="105">
        <v>47.574166666666663</v>
      </c>
      <c r="K39" s="105">
        <v>4.2999999999999997E-2</v>
      </c>
      <c r="L39" s="105">
        <v>0.68500000000000005</v>
      </c>
      <c r="M39" s="105">
        <v>62.118333333333339</v>
      </c>
      <c r="N39" s="105">
        <v>46.135833333333338</v>
      </c>
      <c r="O39" s="105">
        <v>105.93666666666667</v>
      </c>
      <c r="P39" s="105">
        <v>2.4591666666666665</v>
      </c>
    </row>
    <row r="40" spans="1:16" x14ac:dyDescent="0.25">
      <c r="A40" s="105"/>
      <c r="B40" s="105"/>
      <c r="C40" s="105"/>
      <c r="D40" s="105"/>
      <c r="E40" s="105">
        <v>40.260000000000005</v>
      </c>
      <c r="F40" s="105">
        <v>58.030000000000008</v>
      </c>
      <c r="G40" s="105">
        <v>103.57</v>
      </c>
      <c r="H40" s="106">
        <v>1058.79</v>
      </c>
      <c r="I40" s="105">
        <v>0.55500000000000005</v>
      </c>
      <c r="J40" s="105">
        <v>9.9600000000000009</v>
      </c>
      <c r="K40" s="105">
        <v>1.2080000000000002</v>
      </c>
      <c r="L40" s="105">
        <v>3.3840000000000003</v>
      </c>
      <c r="M40" s="105">
        <v>266.19000000000005</v>
      </c>
      <c r="N40" s="105">
        <v>135.51</v>
      </c>
      <c r="O40" s="105">
        <v>565.85</v>
      </c>
      <c r="P40" s="105">
        <v>115.80000000000001</v>
      </c>
    </row>
    <row r="41" spans="1:16" x14ac:dyDescent="0.25">
      <c r="A41" s="105"/>
      <c r="B41" s="105"/>
      <c r="C41" s="105" t="s">
        <v>18</v>
      </c>
      <c r="D41" s="105"/>
      <c r="E41" s="105">
        <v>66.210000000000008</v>
      </c>
      <c r="F41" s="105">
        <v>83.03</v>
      </c>
      <c r="G41" s="105">
        <v>201.48000000000002</v>
      </c>
      <c r="H41" s="106">
        <v>1733.9499999999998</v>
      </c>
      <c r="I41" s="105">
        <v>0.79625000000000012</v>
      </c>
      <c r="J41" s="105">
        <v>57.534166666666664</v>
      </c>
      <c r="K41" s="105">
        <v>1.2510000000000001</v>
      </c>
      <c r="L41" s="105">
        <v>4.0690000000000008</v>
      </c>
      <c r="M41" s="105">
        <v>328.30833333333339</v>
      </c>
      <c r="N41" s="105">
        <v>181.64583333333331</v>
      </c>
      <c r="O41" s="105">
        <v>671.78666666666663</v>
      </c>
      <c r="P41" s="105">
        <v>118.25916666666667</v>
      </c>
    </row>
    <row r="44" spans="1:16" x14ac:dyDescent="0.25">
      <c r="A44" s="105" t="s">
        <v>167</v>
      </c>
      <c r="B44" s="105"/>
      <c r="C44" s="105" t="s">
        <v>73</v>
      </c>
      <c r="D44" s="105"/>
      <c r="E44" s="105">
        <f>SUM(E3+E7+E11+E15+E19+E23+E27+E31+E35+E39)</f>
        <v>264.23</v>
      </c>
      <c r="F44" s="105">
        <f t="shared" ref="F44:P44" si="0">SUM(F3+F7+F11+F15+F19+F23+F27+F31+F35+F39)</f>
        <v>292.38249999999999</v>
      </c>
      <c r="G44" s="105">
        <f t="shared" si="0"/>
        <v>966.1</v>
      </c>
      <c r="H44" s="105">
        <f t="shared" si="0"/>
        <v>7289.5025000000005</v>
      </c>
      <c r="I44" s="105">
        <f t="shared" si="0"/>
        <v>4.1372499999999999</v>
      </c>
      <c r="J44" s="105">
        <f t="shared" si="0"/>
        <v>224.55249999999995</v>
      </c>
      <c r="K44" s="105">
        <f t="shared" si="0"/>
        <v>1.7716666666666667</v>
      </c>
      <c r="L44" s="105">
        <f t="shared" si="0"/>
        <v>11.176000000000002</v>
      </c>
      <c r="M44" s="105">
        <f t="shared" si="0"/>
        <v>1751.5616666666667</v>
      </c>
      <c r="N44" s="105">
        <f t="shared" si="0"/>
        <v>762.65833333333342</v>
      </c>
      <c r="O44" s="105">
        <f t="shared" si="0"/>
        <v>2590.98</v>
      </c>
      <c r="P44" s="105">
        <f t="shared" si="0"/>
        <v>33.720833333333331</v>
      </c>
    </row>
    <row r="45" spans="1:16" x14ac:dyDescent="0.25">
      <c r="A45" s="105"/>
      <c r="B45" s="105"/>
      <c r="C45" s="105" t="s">
        <v>74</v>
      </c>
      <c r="D45" s="105"/>
      <c r="E45" s="105">
        <f>SUM(E4+E8+E12+E16+E20+E24+E28+E32+E36+E40)</f>
        <v>375.99800000000005</v>
      </c>
      <c r="F45" s="105">
        <f t="shared" ref="F45:P45" si="1">SUM(F4+F8+F12+F16+F20+F24+F28+F32+F36+F40)</f>
        <v>396.80400000000003</v>
      </c>
      <c r="G45" s="105">
        <f t="shared" si="1"/>
        <v>1305.5940000000001</v>
      </c>
      <c r="H45" s="105">
        <f t="shared" si="1"/>
        <v>12442.579999999998</v>
      </c>
      <c r="I45" s="105">
        <f t="shared" si="1"/>
        <v>7.2519999999999998</v>
      </c>
      <c r="J45" s="105">
        <f t="shared" si="1"/>
        <v>383.64999999999986</v>
      </c>
      <c r="K45" s="105">
        <f t="shared" si="1"/>
        <v>43.008000000000003</v>
      </c>
      <c r="L45" s="105">
        <f t="shared" si="1"/>
        <v>203.84799999999996</v>
      </c>
      <c r="M45" s="105">
        <f t="shared" si="1"/>
        <v>2522.12</v>
      </c>
      <c r="N45" s="105">
        <f t="shared" si="1"/>
        <v>1689.3820000000001</v>
      </c>
      <c r="O45" s="105">
        <f t="shared" si="1"/>
        <v>5642.2519999999995</v>
      </c>
      <c r="P45" s="105">
        <f t="shared" si="1"/>
        <v>434.03200000000004</v>
      </c>
    </row>
    <row r="46" spans="1:16" x14ac:dyDescent="0.25">
      <c r="A46" s="105"/>
      <c r="B46" s="105"/>
      <c r="C46" s="105" t="s">
        <v>72</v>
      </c>
      <c r="D46" s="105"/>
      <c r="E46" s="105">
        <f>SUM(E5+E9+E13+E17+E21+E25+E29+E33+E37+E41)</f>
        <v>598.2940000000001</v>
      </c>
      <c r="F46" s="105">
        <f t="shared" ref="F46:P46" si="2">SUM(F5+F9+F13+F17+F21+F25+F29+F33+F37+F41)</f>
        <v>676.11449999999991</v>
      </c>
      <c r="G46" s="105">
        <f t="shared" si="2"/>
        <v>2388.3319999999999</v>
      </c>
      <c r="H46" s="105">
        <f t="shared" si="2"/>
        <v>19735.522500000003</v>
      </c>
      <c r="I46" s="105">
        <f t="shared" si="2"/>
        <v>12.065250000000001</v>
      </c>
      <c r="J46" s="105">
        <f t="shared" si="2"/>
        <v>651.52249999999992</v>
      </c>
      <c r="K46" s="105">
        <f t="shared" si="2"/>
        <v>44.361666666666665</v>
      </c>
      <c r="L46" s="105">
        <f t="shared" si="2"/>
        <v>153.07599999999999</v>
      </c>
      <c r="M46" s="105">
        <f t="shared" si="2"/>
        <v>4424.6216666666669</v>
      </c>
      <c r="N46" s="105">
        <f t="shared" si="2"/>
        <v>3212.4843333333333</v>
      </c>
      <c r="O46" s="105">
        <f t="shared" si="2"/>
        <v>8907.1260000000002</v>
      </c>
      <c r="P46" s="105">
        <f t="shared" si="2"/>
        <v>483.67683333333332</v>
      </c>
    </row>
    <row r="48" spans="1:16" x14ac:dyDescent="0.25">
      <c r="A48" s="105" t="s">
        <v>75</v>
      </c>
      <c r="B48" s="105"/>
      <c r="C48" s="105"/>
      <c r="D48" s="105"/>
      <c r="E48" s="105">
        <f>SUM(E44/12)</f>
        <v>22.019166666666667</v>
      </c>
      <c r="F48" s="105">
        <f t="shared" ref="F48:P48" si="3">SUM(F44/12)</f>
        <v>24.365208333333332</v>
      </c>
      <c r="G48" s="105">
        <f t="shared" si="3"/>
        <v>80.50833333333334</v>
      </c>
      <c r="H48" s="106">
        <f t="shared" si="3"/>
        <v>607.45854166666675</v>
      </c>
      <c r="I48" s="105">
        <f t="shared" si="3"/>
        <v>0.3447708333333333</v>
      </c>
      <c r="J48" s="105">
        <f t="shared" si="3"/>
        <v>18.712708333333328</v>
      </c>
      <c r="K48" s="105">
        <f t="shared" si="3"/>
        <v>0.1476388888888889</v>
      </c>
      <c r="L48" s="105">
        <f t="shared" si="3"/>
        <v>0.93133333333333346</v>
      </c>
      <c r="M48" s="105">
        <f t="shared" si="3"/>
        <v>145.96347222222224</v>
      </c>
      <c r="N48" s="105">
        <f t="shared" si="3"/>
        <v>63.554861111111116</v>
      </c>
      <c r="O48" s="105">
        <f t="shared" si="3"/>
        <v>215.91499999999999</v>
      </c>
      <c r="P48" s="105">
        <f t="shared" si="3"/>
        <v>2.8100694444444443</v>
      </c>
    </row>
    <row r="49" spans="1:16" x14ac:dyDescent="0.25">
      <c r="A49" s="105"/>
      <c r="B49" s="105"/>
      <c r="C49" s="105"/>
      <c r="D49" s="105"/>
      <c r="E49" s="105">
        <f>SUM(E45/12)</f>
        <v>31.333166666666671</v>
      </c>
      <c r="F49" s="105">
        <f t="shared" ref="F49:P49" si="4">SUM(F45/12)</f>
        <v>33.067</v>
      </c>
      <c r="G49" s="105">
        <f t="shared" si="4"/>
        <v>108.79950000000001</v>
      </c>
      <c r="H49" s="106">
        <f t="shared" si="4"/>
        <v>1036.8816666666664</v>
      </c>
      <c r="I49" s="105">
        <f t="shared" si="4"/>
        <v>0.60433333333333328</v>
      </c>
      <c r="J49" s="105">
        <f t="shared" si="4"/>
        <v>31.970833333333321</v>
      </c>
      <c r="K49" s="105">
        <f t="shared" si="4"/>
        <v>3.5840000000000001</v>
      </c>
      <c r="L49" s="105">
        <f t="shared" si="4"/>
        <v>16.987333333333329</v>
      </c>
      <c r="M49" s="105">
        <f t="shared" si="4"/>
        <v>210.17666666666665</v>
      </c>
      <c r="N49" s="105">
        <f t="shared" si="4"/>
        <v>140.78183333333334</v>
      </c>
      <c r="O49" s="105">
        <f t="shared" si="4"/>
        <v>470.18766666666664</v>
      </c>
      <c r="P49" s="105">
        <f t="shared" si="4"/>
        <v>36.169333333333334</v>
      </c>
    </row>
    <row r="50" spans="1:16" x14ac:dyDescent="0.25">
      <c r="A50" s="105"/>
      <c r="B50" s="105"/>
      <c r="C50" s="105"/>
      <c r="D50" s="105"/>
      <c r="E50" s="105">
        <f>SUM(E46/12)</f>
        <v>49.857833333333339</v>
      </c>
      <c r="F50" s="105">
        <f t="shared" ref="F50:P50" si="5">SUM(F46/12)</f>
        <v>56.342874999999992</v>
      </c>
      <c r="G50" s="105">
        <f t="shared" si="5"/>
        <v>199.02766666666665</v>
      </c>
      <c r="H50" s="106">
        <f t="shared" si="5"/>
        <v>1644.6268750000002</v>
      </c>
      <c r="I50" s="105">
        <f t="shared" si="5"/>
        <v>1.0054375</v>
      </c>
      <c r="J50" s="105">
        <f t="shared" si="5"/>
        <v>54.293541666666663</v>
      </c>
      <c r="K50" s="105">
        <f t="shared" si="5"/>
        <v>3.6968055555555552</v>
      </c>
      <c r="L50" s="105">
        <f t="shared" si="5"/>
        <v>12.756333333333332</v>
      </c>
      <c r="M50" s="105">
        <f t="shared" si="5"/>
        <v>368.71847222222226</v>
      </c>
      <c r="N50" s="105">
        <f t="shared" si="5"/>
        <v>267.7070277777778</v>
      </c>
      <c r="O50" s="105">
        <f t="shared" si="5"/>
        <v>742.26049999999998</v>
      </c>
      <c r="P50" s="105">
        <f t="shared" si="5"/>
        <v>40.306402777777777</v>
      </c>
    </row>
  </sheetData>
  <pageMargins left="0.7" right="0.7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82"/>
  <sheetViews>
    <sheetView tabSelected="1" workbookViewId="0">
      <selection activeCell="C7" sqref="C7"/>
    </sheetView>
  </sheetViews>
  <sheetFormatPr defaultRowHeight="15" x14ac:dyDescent="0.25"/>
  <cols>
    <col min="1" max="1" width="2.28515625" customWidth="1"/>
    <col min="3" max="3" width="38" customWidth="1"/>
  </cols>
  <sheetData>
    <row r="2" spans="1:19" s="102" customFormat="1" ht="18.75" x14ac:dyDescent="0.3">
      <c r="B2" s="100"/>
      <c r="C2" s="100" t="s">
        <v>166</v>
      </c>
      <c r="D2" s="101"/>
      <c r="E2" s="100"/>
      <c r="F2" s="100"/>
      <c r="G2" s="100"/>
      <c r="H2" s="100"/>
      <c r="I2" s="100"/>
      <c r="J2" s="100"/>
      <c r="K2" s="100" t="s">
        <v>140</v>
      </c>
      <c r="L2" s="100"/>
      <c r="M2" s="100"/>
      <c r="N2" s="100"/>
      <c r="O2" s="100"/>
      <c r="P2" s="100"/>
      <c r="Q2" s="100"/>
      <c r="R2" s="100"/>
      <c r="S2" s="100"/>
    </row>
    <row r="3" spans="1:19" s="102" customFormat="1" ht="18.75" x14ac:dyDescent="0.3">
      <c r="B3" s="100"/>
      <c r="C3" s="100"/>
      <c r="D3" s="101"/>
      <c r="E3" s="100"/>
      <c r="F3" s="100"/>
      <c r="G3" s="100"/>
      <c r="H3" s="100"/>
      <c r="I3" s="101"/>
      <c r="J3" s="100"/>
      <c r="K3" s="100" t="s">
        <v>141</v>
      </c>
      <c r="L3" s="100"/>
      <c r="M3" s="100"/>
      <c r="N3" s="100"/>
      <c r="O3" s="101"/>
      <c r="P3" s="100"/>
      <c r="Q3" s="100"/>
      <c r="R3" s="100"/>
      <c r="S3" s="100"/>
    </row>
    <row r="4" spans="1:19" s="102" customFormat="1" ht="18.75" x14ac:dyDescent="0.3">
      <c r="B4" s="100"/>
      <c r="C4" s="100"/>
      <c r="D4" s="101"/>
      <c r="E4" s="100"/>
      <c r="F4" s="100"/>
      <c r="G4" s="100"/>
      <c r="H4" s="100"/>
      <c r="I4" s="100"/>
      <c r="J4" s="100"/>
      <c r="K4" s="100" t="s">
        <v>170</v>
      </c>
      <c r="L4" s="100"/>
      <c r="M4" s="100"/>
      <c r="N4" s="100"/>
      <c r="O4" s="100"/>
      <c r="P4" s="100"/>
      <c r="Q4" s="100"/>
      <c r="R4" s="100"/>
      <c r="S4" s="100"/>
    </row>
    <row r="5" spans="1:19" s="102" customFormat="1" ht="18.75" x14ac:dyDescent="0.3">
      <c r="B5" s="100" t="s">
        <v>169</v>
      </c>
      <c r="C5" s="100"/>
      <c r="D5" s="101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</row>
    <row r="6" spans="1:19" s="102" customFormat="1" ht="18.75" x14ac:dyDescent="0.3">
      <c r="A6" s="156"/>
      <c r="B6" s="100" t="s">
        <v>168</v>
      </c>
      <c r="C6" s="100"/>
      <c r="D6" s="100"/>
      <c r="E6" s="100"/>
      <c r="F6" s="100"/>
      <c r="G6" s="100"/>
      <c r="H6" s="100"/>
      <c r="I6" s="100"/>
      <c r="J6" s="101"/>
      <c r="K6" s="100"/>
      <c r="L6" s="100"/>
      <c r="M6" s="100"/>
      <c r="N6" s="100"/>
      <c r="O6" s="100"/>
      <c r="P6" s="100"/>
      <c r="Q6" s="100"/>
      <c r="R6" s="100"/>
      <c r="S6" s="100"/>
    </row>
    <row r="7" spans="1:19" s="102" customFormat="1" ht="18" customHeight="1" x14ac:dyDescent="0.3">
      <c r="A7" s="156"/>
      <c r="B7" s="100"/>
      <c r="C7" s="100" t="s">
        <v>171</v>
      </c>
      <c r="D7" s="100"/>
      <c r="E7" s="74"/>
      <c r="F7" s="100"/>
      <c r="G7" s="100"/>
      <c r="H7" s="100"/>
      <c r="I7" s="100"/>
      <c r="J7" s="101"/>
      <c r="K7" s="100"/>
      <c r="L7" s="100"/>
      <c r="M7" s="100"/>
      <c r="N7" s="100"/>
      <c r="O7" s="100"/>
      <c r="P7" s="100"/>
      <c r="Q7" s="100"/>
      <c r="R7" s="100"/>
      <c r="S7" s="100"/>
    </row>
    <row r="8" spans="1:19" s="99" customFormat="1" ht="30" customHeight="1" x14ac:dyDescent="0.25">
      <c r="B8" s="157" t="s">
        <v>19</v>
      </c>
      <c r="C8" s="160" t="s">
        <v>0</v>
      </c>
      <c r="D8" s="160" t="s">
        <v>1</v>
      </c>
      <c r="E8" s="160" t="s">
        <v>2</v>
      </c>
      <c r="F8" s="160" t="s">
        <v>3</v>
      </c>
      <c r="G8" s="160" t="s">
        <v>4</v>
      </c>
      <c r="H8" s="157" t="s">
        <v>5</v>
      </c>
      <c r="I8" s="160" t="s">
        <v>6</v>
      </c>
      <c r="J8" s="160"/>
      <c r="K8" s="160"/>
      <c r="L8" s="160"/>
      <c r="M8" s="160" t="s">
        <v>7</v>
      </c>
      <c r="N8" s="160"/>
      <c r="O8" s="160"/>
      <c r="P8" s="160"/>
      <c r="S8" s="146"/>
    </row>
    <row r="9" spans="1:19" s="99" customFormat="1" ht="5.25" customHeight="1" x14ac:dyDescent="0.25">
      <c r="B9" s="158"/>
      <c r="C9" s="160"/>
      <c r="D9" s="160"/>
      <c r="E9" s="160"/>
      <c r="F9" s="160"/>
      <c r="G9" s="160"/>
      <c r="H9" s="158"/>
      <c r="I9" s="160"/>
      <c r="J9" s="160"/>
      <c r="K9" s="160"/>
      <c r="L9" s="160"/>
      <c r="M9" s="160"/>
      <c r="N9" s="160"/>
      <c r="O9" s="160"/>
      <c r="P9" s="160"/>
    </row>
    <row r="10" spans="1:19" s="99" customFormat="1" hidden="1" x14ac:dyDescent="0.25">
      <c r="B10" s="159"/>
      <c r="C10" s="160"/>
      <c r="D10" s="160"/>
      <c r="E10" s="160"/>
      <c r="F10" s="160"/>
      <c r="G10" s="160"/>
      <c r="H10" s="159"/>
      <c r="I10" s="160"/>
      <c r="J10" s="160"/>
      <c r="K10" s="160"/>
      <c r="L10" s="160"/>
      <c r="M10" s="160"/>
      <c r="N10" s="160"/>
      <c r="O10" s="160"/>
      <c r="P10" s="160"/>
    </row>
    <row r="11" spans="1:19" s="99" customFormat="1" x14ac:dyDescent="0.25">
      <c r="B11" s="112" t="s">
        <v>55</v>
      </c>
      <c r="C11" s="155"/>
      <c r="D11" s="155"/>
      <c r="E11" s="155"/>
      <c r="F11" s="155"/>
      <c r="G11" s="155"/>
      <c r="H11" s="155"/>
      <c r="I11" s="155" t="s">
        <v>8</v>
      </c>
      <c r="J11" s="155" t="s">
        <v>9</v>
      </c>
      <c r="K11" s="155" t="s">
        <v>10</v>
      </c>
      <c r="L11" s="155" t="s">
        <v>11</v>
      </c>
      <c r="M11" s="155" t="s">
        <v>12</v>
      </c>
      <c r="N11" s="155" t="s">
        <v>13</v>
      </c>
      <c r="O11" s="155" t="s">
        <v>14</v>
      </c>
      <c r="P11" s="155" t="s">
        <v>15</v>
      </c>
      <c r="Q11" s="7"/>
    </row>
    <row r="12" spans="1:19" s="99" customFormat="1" x14ac:dyDescent="0.25">
      <c r="B12" s="3" t="s">
        <v>53</v>
      </c>
      <c r="C12" s="3" t="s">
        <v>21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55"/>
      <c r="Q12" s="32"/>
    </row>
    <row r="13" spans="1:19" s="52" customFormat="1" ht="18.75" customHeight="1" x14ac:dyDescent="0.25">
      <c r="B13" s="147">
        <v>114</v>
      </c>
      <c r="C13" s="147" t="s">
        <v>142</v>
      </c>
      <c r="D13" s="47">
        <v>200</v>
      </c>
      <c r="E13" s="47">
        <v>6.38</v>
      </c>
      <c r="F13" s="47">
        <v>8.1199999999999992</v>
      </c>
      <c r="G13" s="47">
        <v>34.22</v>
      </c>
      <c r="H13" s="47">
        <v>237.89</v>
      </c>
      <c r="I13" s="47">
        <v>0.08</v>
      </c>
      <c r="J13" s="47">
        <v>0.08</v>
      </c>
      <c r="K13" s="47">
        <v>0.06</v>
      </c>
      <c r="L13" s="47">
        <v>0.03</v>
      </c>
      <c r="M13" s="47">
        <v>125</v>
      </c>
      <c r="N13" s="47">
        <v>35.200000000000003</v>
      </c>
      <c r="O13" s="47">
        <v>145</v>
      </c>
      <c r="P13" s="47">
        <v>0.4</v>
      </c>
      <c r="Q13" s="7"/>
      <c r="R13" s="51"/>
    </row>
    <row r="14" spans="1:19" s="100" customFormat="1" x14ac:dyDescent="0.25">
      <c r="B14" s="14">
        <v>233</v>
      </c>
      <c r="C14" s="14" t="s">
        <v>60</v>
      </c>
      <c r="D14" s="14">
        <v>50</v>
      </c>
      <c r="E14" s="14">
        <v>6.18</v>
      </c>
      <c r="F14" s="14">
        <v>5.18</v>
      </c>
      <c r="G14" s="14">
        <v>38.53</v>
      </c>
      <c r="H14" s="14">
        <v>225.73</v>
      </c>
      <c r="I14" s="14">
        <v>0.38</v>
      </c>
      <c r="J14" s="14">
        <v>0.19</v>
      </c>
      <c r="K14" s="14">
        <v>0.08</v>
      </c>
      <c r="L14" s="14">
        <v>0.04</v>
      </c>
      <c r="M14" s="14">
        <v>109.1</v>
      </c>
      <c r="N14" s="14">
        <v>19.43</v>
      </c>
      <c r="O14" s="14">
        <v>46.78</v>
      </c>
      <c r="P14" s="14">
        <v>0.97</v>
      </c>
      <c r="R14" s="103"/>
    </row>
    <row r="15" spans="1:19" s="52" customFormat="1" ht="15" customHeight="1" x14ac:dyDescent="0.25">
      <c r="B15" s="147">
        <v>366</v>
      </c>
      <c r="C15" s="147" t="s">
        <v>143</v>
      </c>
      <c r="D15" s="50">
        <v>35</v>
      </c>
      <c r="E15" s="60">
        <v>5.83</v>
      </c>
      <c r="F15" s="60">
        <v>7.31</v>
      </c>
      <c r="G15" s="60">
        <v>2.25</v>
      </c>
      <c r="H15" s="60">
        <v>90</v>
      </c>
      <c r="I15" s="60">
        <v>0</v>
      </c>
      <c r="J15" s="60">
        <v>0.2</v>
      </c>
      <c r="K15" s="60">
        <v>0.56000000000000005</v>
      </c>
      <c r="L15" s="60">
        <v>0</v>
      </c>
      <c r="M15" s="60">
        <v>23.1</v>
      </c>
      <c r="N15" s="60">
        <v>7.12</v>
      </c>
      <c r="O15" s="60">
        <v>39.299999999999997</v>
      </c>
      <c r="P15" s="60">
        <v>0.52</v>
      </c>
      <c r="Q15" s="7"/>
    </row>
    <row r="16" spans="1:19" s="52" customFormat="1" ht="16.5" customHeight="1" x14ac:dyDescent="0.25">
      <c r="B16" s="49" t="s">
        <v>78</v>
      </c>
      <c r="C16" s="49" t="s">
        <v>79</v>
      </c>
      <c r="D16" s="50">
        <v>200</v>
      </c>
      <c r="E16" s="50">
        <v>0</v>
      </c>
      <c r="F16" s="50">
        <v>0</v>
      </c>
      <c r="G16" s="50">
        <v>11.28</v>
      </c>
      <c r="H16" s="50">
        <v>45.12</v>
      </c>
      <c r="I16" s="50">
        <v>0.03</v>
      </c>
      <c r="J16" s="50">
        <v>46.8</v>
      </c>
      <c r="K16" s="50">
        <v>0</v>
      </c>
      <c r="L16" s="50">
        <v>0</v>
      </c>
      <c r="M16" s="50">
        <v>32.4</v>
      </c>
      <c r="N16" s="50">
        <v>21</v>
      </c>
      <c r="O16" s="50">
        <v>25</v>
      </c>
      <c r="P16" s="50">
        <v>0.7</v>
      </c>
      <c r="Q16" s="51"/>
    </row>
    <row r="17" spans="2:18" s="52" customFormat="1" ht="18" customHeight="1" x14ac:dyDescent="0.25">
      <c r="B17" s="142" t="s">
        <v>135</v>
      </c>
      <c r="C17" s="54" t="s">
        <v>22</v>
      </c>
      <c r="D17" s="55">
        <v>40</v>
      </c>
      <c r="E17" s="55">
        <v>4.54</v>
      </c>
      <c r="F17" s="55">
        <v>0.64</v>
      </c>
      <c r="G17" s="55">
        <v>29.12</v>
      </c>
      <c r="H17" s="55">
        <v>133.76</v>
      </c>
      <c r="I17" s="55">
        <v>0.16</v>
      </c>
      <c r="J17" s="55">
        <v>0</v>
      </c>
      <c r="K17" s="55">
        <v>0</v>
      </c>
      <c r="L17" s="55">
        <v>0.8</v>
      </c>
      <c r="M17" s="55">
        <v>18.399999999999999</v>
      </c>
      <c r="N17" s="55">
        <v>26.4</v>
      </c>
      <c r="O17" s="55">
        <v>67.2</v>
      </c>
      <c r="P17" s="50">
        <v>1.52</v>
      </c>
      <c r="Q17" s="8"/>
    </row>
    <row r="18" spans="2:18" s="52" customFormat="1" ht="18.75" customHeight="1" x14ac:dyDescent="0.25">
      <c r="B18" s="53"/>
      <c r="C18" s="115" t="s">
        <v>115</v>
      </c>
      <c r="D18" s="56">
        <f>SUM(D13:D17)</f>
        <v>525</v>
      </c>
      <c r="E18" s="75">
        <f>SUM(E13:E17)</f>
        <v>22.93</v>
      </c>
      <c r="F18" s="75">
        <f t="shared" ref="F18:P18" si="0">SUM(F13:F17)</f>
        <v>21.25</v>
      </c>
      <c r="G18" s="75">
        <f t="shared" si="0"/>
        <v>115.4</v>
      </c>
      <c r="H18" s="75">
        <f t="shared" si="0"/>
        <v>732.5</v>
      </c>
      <c r="I18" s="75">
        <f t="shared" si="0"/>
        <v>0.65</v>
      </c>
      <c r="J18" s="75">
        <f t="shared" si="0"/>
        <v>47.269999999999996</v>
      </c>
      <c r="K18" s="75">
        <f t="shared" si="0"/>
        <v>0.70000000000000007</v>
      </c>
      <c r="L18" s="75">
        <f t="shared" si="0"/>
        <v>0.87000000000000011</v>
      </c>
      <c r="M18" s="75">
        <f t="shared" si="0"/>
        <v>307.99999999999994</v>
      </c>
      <c r="N18" s="75">
        <f t="shared" si="0"/>
        <v>109.15</v>
      </c>
      <c r="O18" s="75">
        <f t="shared" si="0"/>
        <v>323.27999999999997</v>
      </c>
      <c r="P18" s="75">
        <f t="shared" si="0"/>
        <v>4.1099999999999994</v>
      </c>
      <c r="Q18" s="8"/>
    </row>
    <row r="19" spans="2:18" s="52" customFormat="1" x14ac:dyDescent="0.25">
      <c r="B19" s="49"/>
      <c r="C19" s="76" t="s">
        <v>20</v>
      </c>
      <c r="D19" s="49"/>
      <c r="E19" s="77"/>
      <c r="F19" s="77"/>
      <c r="G19" s="77"/>
      <c r="H19" s="77"/>
      <c r="I19" s="49"/>
      <c r="J19" s="49"/>
      <c r="K19" s="49"/>
      <c r="L19" s="49"/>
      <c r="M19" s="49"/>
      <c r="N19" s="49"/>
      <c r="O19" s="49"/>
      <c r="P19" s="49"/>
      <c r="Q19" s="51"/>
    </row>
    <row r="20" spans="2:18" s="52" customFormat="1" ht="44.25" customHeight="1" x14ac:dyDescent="0.25">
      <c r="B20" s="109" t="s">
        <v>34</v>
      </c>
      <c r="C20" s="110" t="s">
        <v>98</v>
      </c>
      <c r="D20" s="50">
        <v>100</v>
      </c>
      <c r="E20" s="59">
        <v>0.83</v>
      </c>
      <c r="F20" s="59">
        <v>5.05</v>
      </c>
      <c r="G20" s="59">
        <v>5.31</v>
      </c>
      <c r="H20" s="59">
        <v>70.02</v>
      </c>
      <c r="I20" s="59">
        <v>0</v>
      </c>
      <c r="J20" s="59">
        <v>10.3</v>
      </c>
      <c r="K20" s="59">
        <v>0</v>
      </c>
      <c r="L20" s="59">
        <v>0.6</v>
      </c>
      <c r="M20" s="59">
        <v>36</v>
      </c>
      <c r="N20" s="59">
        <v>14.7</v>
      </c>
      <c r="O20" s="59">
        <v>25.2</v>
      </c>
      <c r="P20" s="59">
        <v>1.2</v>
      </c>
      <c r="Q20" s="51"/>
    </row>
    <row r="21" spans="2:18" s="45" customFormat="1" ht="30.75" customHeight="1" x14ac:dyDescent="0.25">
      <c r="B21" s="68" t="s">
        <v>80</v>
      </c>
      <c r="C21" s="68" t="s">
        <v>36</v>
      </c>
      <c r="D21" s="78">
        <v>250</v>
      </c>
      <c r="E21" s="79">
        <v>1.92</v>
      </c>
      <c r="F21" s="79">
        <v>6.33</v>
      </c>
      <c r="G21" s="79">
        <v>10.7</v>
      </c>
      <c r="H21" s="79">
        <v>104.15</v>
      </c>
      <c r="I21" s="79">
        <v>0.1</v>
      </c>
      <c r="J21" s="79">
        <v>7.1</v>
      </c>
      <c r="K21" s="79">
        <v>0.3</v>
      </c>
      <c r="L21" s="79">
        <v>0</v>
      </c>
      <c r="M21" s="79">
        <v>49.6</v>
      </c>
      <c r="N21" s="79">
        <v>26.3</v>
      </c>
      <c r="O21" s="79">
        <v>74.7</v>
      </c>
      <c r="P21" s="64">
        <v>1.5</v>
      </c>
      <c r="Q21" s="42"/>
    </row>
    <row r="22" spans="2:18" s="52" customFormat="1" ht="30.75" customHeight="1" x14ac:dyDescent="0.25">
      <c r="B22" s="59" t="s">
        <v>43</v>
      </c>
      <c r="C22" s="59" t="s">
        <v>45</v>
      </c>
      <c r="D22" s="50">
        <v>320</v>
      </c>
      <c r="E22" s="59">
        <v>3.73</v>
      </c>
      <c r="F22" s="59">
        <v>9.0299999999999994</v>
      </c>
      <c r="G22" s="59">
        <v>16.170000000000002</v>
      </c>
      <c r="H22" s="59">
        <v>492.39</v>
      </c>
      <c r="I22" s="59">
        <v>0.08</v>
      </c>
      <c r="J22" s="59">
        <v>4</v>
      </c>
      <c r="K22" s="59">
        <v>0</v>
      </c>
      <c r="L22" s="59">
        <v>0.56000000000000005</v>
      </c>
      <c r="M22" s="59">
        <v>18.32</v>
      </c>
      <c r="N22" s="59">
        <v>16.239999999999998</v>
      </c>
      <c r="O22" s="59">
        <v>36.96</v>
      </c>
      <c r="P22" s="59">
        <v>0.72</v>
      </c>
      <c r="Q22" s="8"/>
    </row>
    <row r="23" spans="2:18" s="52" customFormat="1" ht="18.75" customHeight="1" x14ac:dyDescent="0.25">
      <c r="B23" s="49" t="s">
        <v>50</v>
      </c>
      <c r="C23" s="49" t="s">
        <v>25</v>
      </c>
      <c r="D23" s="50">
        <v>200</v>
      </c>
      <c r="E23" s="50">
        <v>0.56000000000000005</v>
      </c>
      <c r="F23" s="50">
        <v>0</v>
      </c>
      <c r="G23" s="50">
        <v>27.89</v>
      </c>
      <c r="H23" s="50">
        <v>115.79</v>
      </c>
      <c r="I23" s="50">
        <v>0.03</v>
      </c>
      <c r="J23" s="50">
        <v>46.8</v>
      </c>
      <c r="K23" s="50">
        <v>0</v>
      </c>
      <c r="L23" s="50">
        <v>0</v>
      </c>
      <c r="M23" s="50">
        <v>32.4</v>
      </c>
      <c r="N23" s="50">
        <v>21</v>
      </c>
      <c r="O23" s="50">
        <v>25</v>
      </c>
      <c r="P23" s="50">
        <v>0.7</v>
      </c>
      <c r="Q23" s="7"/>
    </row>
    <row r="24" spans="2:18" s="99" customFormat="1" x14ac:dyDescent="0.25">
      <c r="B24" s="142" t="s">
        <v>135</v>
      </c>
      <c r="C24" s="46" t="s">
        <v>22</v>
      </c>
      <c r="D24" s="30">
        <v>50</v>
      </c>
      <c r="E24" s="30">
        <v>5.67</v>
      </c>
      <c r="F24" s="30">
        <v>0.8</v>
      </c>
      <c r="G24" s="30">
        <v>36.4</v>
      </c>
      <c r="H24" s="30">
        <v>167.2</v>
      </c>
      <c r="I24" s="30">
        <v>0.12</v>
      </c>
      <c r="J24" s="30">
        <v>0</v>
      </c>
      <c r="K24" s="30">
        <v>0</v>
      </c>
      <c r="L24" s="30">
        <v>1.32</v>
      </c>
      <c r="M24" s="30">
        <v>21</v>
      </c>
      <c r="N24" s="30">
        <v>28.2</v>
      </c>
      <c r="O24" s="30">
        <v>94.8</v>
      </c>
      <c r="P24" s="30">
        <v>2.34</v>
      </c>
      <c r="Q24" s="7"/>
    </row>
    <row r="25" spans="2:18" s="52" customFormat="1" ht="36.75" customHeight="1" x14ac:dyDescent="0.25">
      <c r="B25" s="143" t="s">
        <v>136</v>
      </c>
      <c r="C25" s="144" t="s">
        <v>137</v>
      </c>
      <c r="D25" s="122">
        <v>30</v>
      </c>
      <c r="E25" s="122">
        <v>2.25</v>
      </c>
      <c r="F25" s="122">
        <v>0.36</v>
      </c>
      <c r="G25" s="122">
        <v>9.6</v>
      </c>
      <c r="H25" s="122">
        <v>22.65</v>
      </c>
      <c r="I25" s="122">
        <v>4.4999999999999998E-2</v>
      </c>
      <c r="J25" s="122">
        <v>0</v>
      </c>
      <c r="K25" s="122">
        <v>0</v>
      </c>
      <c r="L25" s="122">
        <v>0</v>
      </c>
      <c r="M25" s="122">
        <v>23.4</v>
      </c>
      <c r="N25" s="122">
        <v>9.15</v>
      </c>
      <c r="O25" s="122">
        <v>53.1</v>
      </c>
      <c r="P25" s="145">
        <v>0.3</v>
      </c>
      <c r="Q25" s="7"/>
      <c r="R25" s="51"/>
    </row>
    <row r="26" spans="2:18" s="6" customFormat="1" x14ac:dyDescent="0.25">
      <c r="B26" s="1"/>
      <c r="C26" s="1" t="s">
        <v>114</v>
      </c>
      <c r="D26" s="155">
        <f>SUM(D20:D25)</f>
        <v>950</v>
      </c>
      <c r="E26" s="155">
        <f t="shared" ref="E26:P26" si="1">SUM(E20:E25)</f>
        <v>14.96</v>
      </c>
      <c r="F26" s="155">
        <f t="shared" si="1"/>
        <v>21.569999999999997</v>
      </c>
      <c r="G26" s="155">
        <f t="shared" si="1"/>
        <v>106.07</v>
      </c>
      <c r="H26" s="155">
        <f t="shared" si="1"/>
        <v>972.19999999999993</v>
      </c>
      <c r="I26" s="155">
        <f t="shared" si="1"/>
        <v>0.37499999999999994</v>
      </c>
      <c r="J26" s="155">
        <f t="shared" si="1"/>
        <v>68.199999999999989</v>
      </c>
      <c r="K26" s="155">
        <f t="shared" si="1"/>
        <v>0.3</v>
      </c>
      <c r="L26" s="155">
        <f t="shared" si="1"/>
        <v>2.4800000000000004</v>
      </c>
      <c r="M26" s="155">
        <f t="shared" si="1"/>
        <v>180.72</v>
      </c>
      <c r="N26" s="155">
        <f t="shared" si="1"/>
        <v>115.59</v>
      </c>
      <c r="O26" s="155">
        <f t="shared" si="1"/>
        <v>309.76000000000005</v>
      </c>
      <c r="P26" s="155">
        <f t="shared" si="1"/>
        <v>6.76</v>
      </c>
      <c r="Q26" s="31"/>
    </row>
    <row r="27" spans="2:18" s="99" customFormat="1" x14ac:dyDescent="0.25">
      <c r="B27" s="155"/>
      <c r="C27" s="155"/>
      <c r="D27" s="155"/>
      <c r="E27" s="2"/>
      <c r="F27" s="2"/>
      <c r="G27" s="2"/>
      <c r="H27" s="2"/>
      <c r="I27" s="155"/>
      <c r="J27" s="155"/>
      <c r="K27" s="155"/>
      <c r="L27" s="155"/>
      <c r="M27" s="155"/>
      <c r="N27" s="155"/>
      <c r="O27" s="155"/>
      <c r="P27" s="155"/>
    </row>
    <row r="28" spans="2:18" s="99" customFormat="1" ht="15" customHeight="1" x14ac:dyDescent="0.25">
      <c r="B28" s="155"/>
      <c r="C28" s="1" t="s">
        <v>18</v>
      </c>
      <c r="D28" s="155"/>
      <c r="E28" s="16">
        <f t="shared" ref="E28:P28" si="2">SUM(E18+E26)</f>
        <v>37.89</v>
      </c>
      <c r="F28" s="16">
        <f t="shared" si="2"/>
        <v>42.819999999999993</v>
      </c>
      <c r="G28" s="16">
        <f t="shared" si="2"/>
        <v>221.47</v>
      </c>
      <c r="H28" s="16">
        <f t="shared" si="2"/>
        <v>1704.6999999999998</v>
      </c>
      <c r="I28" s="16">
        <f t="shared" si="2"/>
        <v>1.0249999999999999</v>
      </c>
      <c r="J28" s="16">
        <f t="shared" si="2"/>
        <v>115.46999999999998</v>
      </c>
      <c r="K28" s="16">
        <f t="shared" si="2"/>
        <v>1</v>
      </c>
      <c r="L28" s="16">
        <f t="shared" si="2"/>
        <v>3.3500000000000005</v>
      </c>
      <c r="M28" s="16">
        <f t="shared" si="2"/>
        <v>488.71999999999991</v>
      </c>
      <c r="N28" s="16">
        <f t="shared" si="2"/>
        <v>224.74</v>
      </c>
      <c r="O28" s="16">
        <f t="shared" si="2"/>
        <v>633.04</v>
      </c>
      <c r="P28" s="16">
        <f t="shared" si="2"/>
        <v>10.87</v>
      </c>
    </row>
    <row r="29" spans="2:18" s="99" customFormat="1" x14ac:dyDescent="0.25"/>
    <row r="30" spans="2:18" s="99" customFormat="1" ht="30" customHeight="1" x14ac:dyDescent="0.25">
      <c r="B30" s="157" t="s">
        <v>19</v>
      </c>
      <c r="C30" s="160" t="s">
        <v>0</v>
      </c>
      <c r="D30" s="160" t="s">
        <v>1</v>
      </c>
      <c r="E30" s="160" t="s">
        <v>2</v>
      </c>
      <c r="F30" s="160" t="s">
        <v>3</v>
      </c>
      <c r="G30" s="160" t="s">
        <v>4</v>
      </c>
      <c r="H30" s="157" t="s">
        <v>5</v>
      </c>
      <c r="I30" s="160" t="s">
        <v>6</v>
      </c>
      <c r="J30" s="160"/>
      <c r="K30" s="160"/>
      <c r="L30" s="160"/>
      <c r="M30" s="160" t="s">
        <v>7</v>
      </c>
      <c r="N30" s="160"/>
      <c r="O30" s="160"/>
      <c r="P30" s="160"/>
    </row>
    <row r="31" spans="2:18" s="99" customFormat="1" ht="2.25" customHeight="1" x14ac:dyDescent="0.25">
      <c r="B31" s="158"/>
      <c r="C31" s="160"/>
      <c r="D31" s="160"/>
      <c r="E31" s="160"/>
      <c r="F31" s="160"/>
      <c r="G31" s="160"/>
      <c r="H31" s="158"/>
      <c r="I31" s="160"/>
      <c r="J31" s="160"/>
      <c r="K31" s="160"/>
      <c r="L31" s="160"/>
      <c r="M31" s="160"/>
      <c r="N31" s="160"/>
      <c r="O31" s="160"/>
      <c r="P31" s="160"/>
    </row>
    <row r="32" spans="2:18" s="99" customFormat="1" hidden="1" x14ac:dyDescent="0.25">
      <c r="B32" s="159"/>
      <c r="C32" s="160"/>
      <c r="D32" s="160"/>
      <c r="E32" s="160"/>
      <c r="F32" s="160"/>
      <c r="G32" s="160"/>
      <c r="H32" s="159"/>
      <c r="I32" s="160"/>
      <c r="J32" s="160"/>
      <c r="K32" s="160"/>
      <c r="L32" s="160"/>
      <c r="M32" s="160"/>
      <c r="N32" s="160"/>
      <c r="O32" s="160"/>
      <c r="P32" s="160"/>
    </row>
    <row r="33" spans="2:18" s="99" customFormat="1" x14ac:dyDescent="0.25">
      <c r="B33" s="112" t="s">
        <v>55</v>
      </c>
      <c r="C33" s="155"/>
      <c r="D33" s="155"/>
      <c r="E33" s="155"/>
      <c r="F33" s="155"/>
      <c r="G33" s="155"/>
      <c r="H33" s="155"/>
      <c r="I33" s="155" t="s">
        <v>8</v>
      </c>
      <c r="J33" s="155" t="s">
        <v>9</v>
      </c>
      <c r="K33" s="155" t="s">
        <v>10</v>
      </c>
      <c r="L33" s="155" t="s">
        <v>11</v>
      </c>
      <c r="M33" s="155" t="s">
        <v>12</v>
      </c>
      <c r="N33" s="155" t="s">
        <v>13</v>
      </c>
      <c r="O33" s="155" t="s">
        <v>14</v>
      </c>
      <c r="P33" s="155" t="s">
        <v>15</v>
      </c>
      <c r="Q33" s="9"/>
      <c r="R33" s="32"/>
    </row>
    <row r="34" spans="2:18" s="99" customFormat="1" x14ac:dyDescent="0.25">
      <c r="B34" s="3" t="s">
        <v>38</v>
      </c>
      <c r="C34" s="3" t="s">
        <v>21</v>
      </c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R34" s="32"/>
    </row>
    <row r="35" spans="2:18" s="99" customFormat="1" x14ac:dyDescent="0.25">
      <c r="B35" s="14" t="s">
        <v>96</v>
      </c>
      <c r="C35" s="14" t="s">
        <v>97</v>
      </c>
      <c r="D35" s="14">
        <v>120</v>
      </c>
      <c r="E35" s="14">
        <v>9.4600000000000009</v>
      </c>
      <c r="F35" s="14">
        <v>22.92</v>
      </c>
      <c r="G35" s="14">
        <v>2.5499999999999998</v>
      </c>
      <c r="H35" s="14">
        <v>226.73</v>
      </c>
      <c r="I35" s="14">
        <v>9.5000000000000001E-2</v>
      </c>
      <c r="J35" s="14">
        <v>0</v>
      </c>
      <c r="K35" s="14">
        <v>0</v>
      </c>
      <c r="L35" s="14">
        <v>0.2</v>
      </c>
      <c r="M35" s="14">
        <v>17.5</v>
      </c>
      <c r="N35" s="14">
        <v>10</v>
      </c>
      <c r="O35" s="14">
        <v>79.5</v>
      </c>
      <c r="P35" s="14">
        <v>0.9</v>
      </c>
      <c r="R35" s="32"/>
    </row>
    <row r="36" spans="2:18" s="52" customFormat="1" ht="30.75" customHeight="1" x14ac:dyDescent="0.25">
      <c r="B36" s="49" t="s">
        <v>76</v>
      </c>
      <c r="C36" s="49" t="s">
        <v>77</v>
      </c>
      <c r="D36" s="71">
        <v>200</v>
      </c>
      <c r="E36" s="72">
        <v>9.27</v>
      </c>
      <c r="F36" s="72">
        <v>5.31</v>
      </c>
      <c r="G36" s="72">
        <v>52.8</v>
      </c>
      <c r="H36" s="72">
        <v>299.76</v>
      </c>
      <c r="I36" s="72">
        <v>5.6250000000000001E-2</v>
      </c>
      <c r="J36" s="72">
        <v>6.7500000000000004E-2</v>
      </c>
      <c r="K36" s="72">
        <v>1.4999999999999999E-2</v>
      </c>
      <c r="L36" s="72">
        <v>0.13500000000000001</v>
      </c>
      <c r="M36" s="72">
        <v>7.035000000000001</v>
      </c>
      <c r="N36" s="72">
        <v>6.3525</v>
      </c>
      <c r="O36" s="72">
        <v>30.6</v>
      </c>
      <c r="P36" s="72">
        <v>0.35249999999999998</v>
      </c>
      <c r="Q36" s="37"/>
    </row>
    <row r="37" spans="2:18" s="52" customFormat="1" ht="16.5" customHeight="1" x14ac:dyDescent="0.25">
      <c r="B37" s="49" t="s">
        <v>78</v>
      </c>
      <c r="C37" s="49" t="s">
        <v>79</v>
      </c>
      <c r="D37" s="50">
        <v>200</v>
      </c>
      <c r="E37" s="50">
        <v>0</v>
      </c>
      <c r="F37" s="50">
        <v>0</v>
      </c>
      <c r="G37" s="50">
        <v>11.28</v>
      </c>
      <c r="H37" s="50">
        <v>45.12</v>
      </c>
      <c r="I37" s="50">
        <v>0.03</v>
      </c>
      <c r="J37" s="50">
        <v>46.8</v>
      </c>
      <c r="K37" s="50">
        <v>0</v>
      </c>
      <c r="L37" s="50">
        <v>0</v>
      </c>
      <c r="M37" s="50">
        <v>32.4</v>
      </c>
      <c r="N37" s="50">
        <v>21</v>
      </c>
      <c r="O37" s="50">
        <v>25</v>
      </c>
      <c r="P37" s="50">
        <v>0.7</v>
      </c>
      <c r="Q37" s="51"/>
    </row>
    <row r="38" spans="2:18" s="52" customFormat="1" ht="18" customHeight="1" x14ac:dyDescent="0.25">
      <c r="B38" s="142" t="s">
        <v>135</v>
      </c>
      <c r="C38" s="54" t="s">
        <v>22</v>
      </c>
      <c r="D38" s="55">
        <v>40</v>
      </c>
      <c r="E38" s="55">
        <v>4.54</v>
      </c>
      <c r="F38" s="55">
        <v>0.64</v>
      </c>
      <c r="G38" s="55">
        <v>29.12</v>
      </c>
      <c r="H38" s="55">
        <v>133.76</v>
      </c>
      <c r="I38" s="55">
        <v>0.16</v>
      </c>
      <c r="J38" s="55">
        <v>0</v>
      </c>
      <c r="K38" s="55">
        <v>0</v>
      </c>
      <c r="L38" s="55">
        <v>0.8</v>
      </c>
      <c r="M38" s="55">
        <v>18.399999999999999</v>
      </c>
      <c r="N38" s="55">
        <v>26.4</v>
      </c>
      <c r="O38" s="55">
        <v>67.2</v>
      </c>
      <c r="P38" s="50">
        <v>1.52</v>
      </c>
      <c r="Q38" s="8"/>
    </row>
    <row r="39" spans="2:18" s="52" customFormat="1" ht="18.75" customHeight="1" x14ac:dyDescent="0.25">
      <c r="B39" s="49"/>
      <c r="C39" s="115" t="s">
        <v>115</v>
      </c>
      <c r="D39" s="56">
        <f>SUM(D35:D38)</f>
        <v>560</v>
      </c>
      <c r="E39" s="96">
        <f>SUM(E35:E38)</f>
        <v>23.27</v>
      </c>
      <c r="F39" s="96">
        <f t="shared" ref="F39:P39" si="3">SUM(F35:F38)</f>
        <v>28.87</v>
      </c>
      <c r="G39" s="96">
        <f t="shared" si="3"/>
        <v>95.75</v>
      </c>
      <c r="H39" s="96">
        <f t="shared" si="3"/>
        <v>705.37</v>
      </c>
      <c r="I39" s="96">
        <f t="shared" si="3"/>
        <v>0.34125</v>
      </c>
      <c r="J39" s="96">
        <f t="shared" si="3"/>
        <v>46.8675</v>
      </c>
      <c r="K39" s="96">
        <f t="shared" si="3"/>
        <v>1.4999999999999999E-2</v>
      </c>
      <c r="L39" s="96">
        <f t="shared" si="3"/>
        <v>1.135</v>
      </c>
      <c r="M39" s="96">
        <f t="shared" si="3"/>
        <v>75.335000000000008</v>
      </c>
      <c r="N39" s="96">
        <f t="shared" si="3"/>
        <v>63.752499999999998</v>
      </c>
      <c r="O39" s="96">
        <f t="shared" si="3"/>
        <v>202.3</v>
      </c>
      <c r="P39" s="96">
        <f t="shared" si="3"/>
        <v>3.4725000000000001</v>
      </c>
      <c r="Q39" s="58"/>
      <c r="R39" s="51"/>
    </row>
    <row r="40" spans="2:18" s="52" customFormat="1" x14ac:dyDescent="0.25">
      <c r="B40" s="60"/>
      <c r="C40" s="61" t="s">
        <v>20</v>
      </c>
      <c r="D40" s="60"/>
      <c r="E40" s="62"/>
      <c r="F40" s="62"/>
      <c r="G40" s="62"/>
      <c r="H40" s="62"/>
      <c r="I40" s="60"/>
      <c r="J40" s="60"/>
      <c r="K40" s="60"/>
      <c r="L40" s="60"/>
      <c r="M40" s="60"/>
      <c r="N40" s="60"/>
      <c r="O40" s="60"/>
      <c r="P40" s="60"/>
      <c r="R40" s="51"/>
    </row>
    <row r="41" spans="2:18" s="52" customFormat="1" ht="30" x14ac:dyDescent="0.25">
      <c r="B41" s="59" t="s">
        <v>92</v>
      </c>
      <c r="C41" s="59" t="s">
        <v>93</v>
      </c>
      <c r="D41" s="71">
        <v>100</v>
      </c>
      <c r="E41" s="81">
        <v>1.1299999999999999</v>
      </c>
      <c r="F41" s="81">
        <v>10.07</v>
      </c>
      <c r="G41" s="81">
        <v>10.36</v>
      </c>
      <c r="H41" s="81">
        <v>136.80000000000001</v>
      </c>
      <c r="I41" s="81">
        <v>0</v>
      </c>
      <c r="J41" s="81">
        <v>7.21</v>
      </c>
      <c r="K41" s="81">
        <v>0</v>
      </c>
      <c r="L41" s="81">
        <v>0.42</v>
      </c>
      <c r="M41" s="81">
        <v>25.2</v>
      </c>
      <c r="N41" s="81">
        <v>10.29</v>
      </c>
      <c r="O41" s="81">
        <v>17.64</v>
      </c>
      <c r="P41" s="81">
        <v>0.84</v>
      </c>
      <c r="R41" s="51"/>
    </row>
    <row r="42" spans="2:18" s="45" customFormat="1" ht="29.25" customHeight="1" x14ac:dyDescent="0.25">
      <c r="B42" s="117" t="s">
        <v>117</v>
      </c>
      <c r="C42" s="118" t="s">
        <v>118</v>
      </c>
      <c r="D42" s="119">
        <v>250</v>
      </c>
      <c r="E42" s="120">
        <v>1.98</v>
      </c>
      <c r="F42" s="120">
        <v>3.6</v>
      </c>
      <c r="G42" s="120">
        <v>10.6</v>
      </c>
      <c r="H42" s="120">
        <v>105.3</v>
      </c>
      <c r="I42" s="120">
        <v>0.06</v>
      </c>
      <c r="J42" s="120">
        <v>1</v>
      </c>
      <c r="K42" s="120">
        <v>0.1</v>
      </c>
      <c r="L42" s="120">
        <v>0.1</v>
      </c>
      <c r="M42" s="120">
        <v>45.2</v>
      </c>
      <c r="N42" s="120">
        <v>15.5</v>
      </c>
      <c r="O42" s="120">
        <v>54.6</v>
      </c>
      <c r="P42" s="120">
        <v>0.2</v>
      </c>
      <c r="Q42" s="48"/>
    </row>
    <row r="43" spans="2:18" s="52" customFormat="1" ht="18.75" customHeight="1" x14ac:dyDescent="0.25">
      <c r="B43" s="59" t="s">
        <v>83</v>
      </c>
      <c r="C43" s="59" t="s">
        <v>47</v>
      </c>
      <c r="D43" s="97">
        <v>120</v>
      </c>
      <c r="E43" s="72">
        <v>15.37</v>
      </c>
      <c r="F43" s="72">
        <v>6</v>
      </c>
      <c r="G43" s="72">
        <v>0.53</v>
      </c>
      <c r="H43" s="72">
        <v>121.12</v>
      </c>
      <c r="I43" s="72">
        <v>0.1</v>
      </c>
      <c r="J43" s="72">
        <v>0.3</v>
      </c>
      <c r="K43" s="72">
        <v>0.1</v>
      </c>
      <c r="L43" s="72">
        <v>0.6</v>
      </c>
      <c r="M43" s="72">
        <v>39.799999999999997</v>
      </c>
      <c r="N43" s="72">
        <v>32.4</v>
      </c>
      <c r="O43" s="72">
        <v>140.1</v>
      </c>
      <c r="P43" s="72">
        <v>0.6</v>
      </c>
      <c r="Q43" s="37"/>
      <c r="R43" s="51"/>
    </row>
    <row r="44" spans="2:18" s="52" customFormat="1" ht="18.75" customHeight="1" x14ac:dyDescent="0.25">
      <c r="B44" s="49" t="s">
        <v>34</v>
      </c>
      <c r="C44" s="49" t="s">
        <v>35</v>
      </c>
      <c r="D44" s="50">
        <v>200</v>
      </c>
      <c r="E44" s="50">
        <v>25.38</v>
      </c>
      <c r="F44" s="50">
        <v>12.42</v>
      </c>
      <c r="G44" s="50">
        <v>33.200000000000003</v>
      </c>
      <c r="H44" s="50">
        <v>171.39</v>
      </c>
      <c r="I44" s="50">
        <v>0.56000000000000005</v>
      </c>
      <c r="J44" s="50">
        <v>0</v>
      </c>
      <c r="K44" s="50">
        <v>0.87</v>
      </c>
      <c r="L44" s="50">
        <v>0</v>
      </c>
      <c r="M44" s="50">
        <v>80.63</v>
      </c>
      <c r="N44" s="50">
        <v>73.849999999999994</v>
      </c>
      <c r="O44" s="50">
        <v>228.6</v>
      </c>
      <c r="P44" s="50">
        <v>4.7</v>
      </c>
      <c r="Q44" s="35"/>
      <c r="R44" s="51"/>
    </row>
    <row r="45" spans="2:18" s="45" customFormat="1" ht="18.75" customHeight="1" x14ac:dyDescent="0.25">
      <c r="B45" s="134" t="s">
        <v>16</v>
      </c>
      <c r="C45" s="139" t="s">
        <v>17</v>
      </c>
      <c r="D45" s="138">
        <v>200</v>
      </c>
      <c r="E45" s="138">
        <v>7.0000000000000007E-2</v>
      </c>
      <c r="F45" s="138">
        <v>0.02</v>
      </c>
      <c r="G45" s="138">
        <v>15</v>
      </c>
      <c r="H45" s="138">
        <v>45</v>
      </c>
      <c r="I45" s="138">
        <v>0</v>
      </c>
      <c r="J45" s="138">
        <v>0.03</v>
      </c>
      <c r="K45" s="138">
        <v>0</v>
      </c>
      <c r="L45" s="138">
        <v>0</v>
      </c>
      <c r="M45" s="138">
        <v>20.399999999999999</v>
      </c>
      <c r="N45" s="138">
        <v>1.5</v>
      </c>
      <c r="O45" s="138">
        <v>6.5</v>
      </c>
      <c r="P45" s="138">
        <v>0.1</v>
      </c>
      <c r="Q45" s="39"/>
    </row>
    <row r="46" spans="2:18" s="99" customFormat="1" x14ac:dyDescent="0.25">
      <c r="B46" s="142" t="s">
        <v>135</v>
      </c>
      <c r="C46" s="49" t="s">
        <v>22</v>
      </c>
      <c r="D46" s="30">
        <v>50</v>
      </c>
      <c r="E46" s="30">
        <v>5.67</v>
      </c>
      <c r="F46" s="30">
        <v>0.8</v>
      </c>
      <c r="G46" s="30">
        <v>36.4</v>
      </c>
      <c r="H46" s="30">
        <v>167.2</v>
      </c>
      <c r="I46" s="30">
        <v>0.12</v>
      </c>
      <c r="J46" s="30">
        <v>0</v>
      </c>
      <c r="K46" s="30">
        <v>0</v>
      </c>
      <c r="L46" s="30">
        <v>1.32</v>
      </c>
      <c r="M46" s="30">
        <v>21</v>
      </c>
      <c r="N46" s="30">
        <v>28.2</v>
      </c>
      <c r="O46" s="30">
        <v>94.8</v>
      </c>
      <c r="P46" s="30">
        <v>2.34</v>
      </c>
      <c r="Q46" s="9"/>
      <c r="R46" s="32"/>
    </row>
    <row r="47" spans="2:18" s="52" customFormat="1" ht="36.75" customHeight="1" x14ac:dyDescent="0.25">
      <c r="B47" s="143" t="s">
        <v>136</v>
      </c>
      <c r="C47" s="144" t="s">
        <v>137</v>
      </c>
      <c r="D47" s="122">
        <v>30</v>
      </c>
      <c r="E47" s="122">
        <v>2.25</v>
      </c>
      <c r="F47" s="122">
        <v>0.36</v>
      </c>
      <c r="G47" s="122">
        <v>9.6</v>
      </c>
      <c r="H47" s="122">
        <v>22.65</v>
      </c>
      <c r="I47" s="122">
        <v>4.4999999999999998E-2</v>
      </c>
      <c r="J47" s="122">
        <v>0</v>
      </c>
      <c r="K47" s="122">
        <v>0</v>
      </c>
      <c r="L47" s="122">
        <v>0</v>
      </c>
      <c r="M47" s="122">
        <v>23.4</v>
      </c>
      <c r="N47" s="122">
        <v>9.15</v>
      </c>
      <c r="O47" s="122">
        <v>53.1</v>
      </c>
      <c r="P47" s="145">
        <v>0.3</v>
      </c>
      <c r="Q47" s="7"/>
      <c r="R47" s="51"/>
    </row>
    <row r="48" spans="2:18" s="6" customFormat="1" x14ac:dyDescent="0.25">
      <c r="B48" s="1"/>
      <c r="C48" s="1" t="s">
        <v>114</v>
      </c>
      <c r="D48" s="1">
        <f>SUM(D41:D47)</f>
        <v>950</v>
      </c>
      <c r="E48" s="1">
        <f t="shared" ref="E48:P48" si="4">SUM(E41:E47)</f>
        <v>51.85</v>
      </c>
      <c r="F48" s="1">
        <f t="shared" si="4"/>
        <v>33.270000000000003</v>
      </c>
      <c r="G48" s="1">
        <f t="shared" si="4"/>
        <v>115.69</v>
      </c>
      <c r="H48" s="1">
        <f t="shared" si="4"/>
        <v>769.45999999999992</v>
      </c>
      <c r="I48" s="1">
        <f t="shared" si="4"/>
        <v>0.88500000000000012</v>
      </c>
      <c r="J48" s="1">
        <f t="shared" si="4"/>
        <v>8.5400000000000009</v>
      </c>
      <c r="K48" s="1">
        <f t="shared" si="4"/>
        <v>1.07</v>
      </c>
      <c r="L48" s="1">
        <f t="shared" si="4"/>
        <v>2.4400000000000004</v>
      </c>
      <c r="M48" s="1">
        <f t="shared" si="4"/>
        <v>255.63</v>
      </c>
      <c r="N48" s="1">
        <f t="shared" si="4"/>
        <v>170.89</v>
      </c>
      <c r="O48" s="1">
        <f t="shared" si="4"/>
        <v>595.34</v>
      </c>
      <c r="P48" s="1">
        <f t="shared" si="4"/>
        <v>9.08</v>
      </c>
    </row>
    <row r="49" spans="2:18" s="99" customFormat="1" x14ac:dyDescent="0.25">
      <c r="B49" s="155"/>
      <c r="C49" s="155"/>
      <c r="D49" s="155"/>
      <c r="E49" s="2"/>
      <c r="F49" s="2"/>
      <c r="G49" s="2"/>
      <c r="H49" s="2"/>
      <c r="I49" s="155"/>
      <c r="J49" s="155"/>
      <c r="K49" s="155"/>
      <c r="L49" s="155"/>
      <c r="M49" s="155"/>
      <c r="N49" s="155"/>
      <c r="O49" s="155"/>
      <c r="P49" s="155"/>
    </row>
    <row r="50" spans="2:18" s="99" customFormat="1" ht="15" customHeight="1" x14ac:dyDescent="0.25">
      <c r="B50" s="155"/>
      <c r="C50" s="1" t="s">
        <v>18</v>
      </c>
      <c r="D50" s="155"/>
      <c r="E50" s="23">
        <f t="shared" ref="E50:P50" si="5">SUM(E48+E39)</f>
        <v>75.12</v>
      </c>
      <c r="F50" s="23">
        <f t="shared" si="5"/>
        <v>62.14</v>
      </c>
      <c r="G50" s="23">
        <f t="shared" si="5"/>
        <v>211.44</v>
      </c>
      <c r="H50" s="23">
        <f t="shared" si="5"/>
        <v>1474.83</v>
      </c>
      <c r="I50" s="23">
        <f t="shared" si="5"/>
        <v>1.2262500000000001</v>
      </c>
      <c r="J50" s="23">
        <f t="shared" si="5"/>
        <v>55.407499999999999</v>
      </c>
      <c r="K50" s="23">
        <f t="shared" si="5"/>
        <v>1.085</v>
      </c>
      <c r="L50" s="23">
        <f t="shared" si="5"/>
        <v>3.5750000000000002</v>
      </c>
      <c r="M50" s="23">
        <f t="shared" si="5"/>
        <v>330.96500000000003</v>
      </c>
      <c r="N50" s="23">
        <f t="shared" si="5"/>
        <v>234.64249999999998</v>
      </c>
      <c r="O50" s="23">
        <f t="shared" si="5"/>
        <v>797.6400000000001</v>
      </c>
      <c r="P50" s="23">
        <f t="shared" si="5"/>
        <v>12.5525</v>
      </c>
      <c r="Q50" s="99" t="s">
        <v>81</v>
      </c>
    </row>
    <row r="52" spans="2:18" s="99" customFormat="1" ht="30" customHeight="1" x14ac:dyDescent="0.25">
      <c r="B52" s="157" t="s">
        <v>19</v>
      </c>
      <c r="C52" s="160" t="s">
        <v>0</v>
      </c>
      <c r="D52" s="160" t="s">
        <v>1</v>
      </c>
      <c r="E52" s="160" t="s">
        <v>2</v>
      </c>
      <c r="F52" s="160" t="s">
        <v>3</v>
      </c>
      <c r="G52" s="160" t="s">
        <v>4</v>
      </c>
      <c r="H52" s="157" t="s">
        <v>5</v>
      </c>
      <c r="I52" s="160" t="s">
        <v>6</v>
      </c>
      <c r="J52" s="160"/>
      <c r="K52" s="160"/>
      <c r="L52" s="160"/>
      <c r="M52" s="160" t="s">
        <v>7</v>
      </c>
      <c r="N52" s="160"/>
      <c r="O52" s="160"/>
      <c r="P52" s="160"/>
      <c r="R52" s="32"/>
    </row>
    <row r="53" spans="2:18" s="99" customFormat="1" ht="3" customHeight="1" x14ac:dyDescent="0.25">
      <c r="B53" s="158"/>
      <c r="C53" s="160"/>
      <c r="D53" s="160"/>
      <c r="E53" s="160"/>
      <c r="F53" s="160"/>
      <c r="G53" s="160"/>
      <c r="H53" s="158"/>
      <c r="I53" s="160"/>
      <c r="J53" s="160"/>
      <c r="K53" s="160"/>
      <c r="L53" s="160"/>
      <c r="M53" s="160"/>
      <c r="N53" s="160"/>
      <c r="O53" s="160"/>
      <c r="P53" s="160"/>
      <c r="R53" s="32"/>
    </row>
    <row r="54" spans="2:18" s="99" customFormat="1" hidden="1" x14ac:dyDescent="0.25">
      <c r="B54" s="159"/>
      <c r="C54" s="160"/>
      <c r="D54" s="160"/>
      <c r="E54" s="160"/>
      <c r="F54" s="160"/>
      <c r="G54" s="160"/>
      <c r="H54" s="159"/>
      <c r="I54" s="160"/>
      <c r="J54" s="160"/>
      <c r="K54" s="160"/>
      <c r="L54" s="160"/>
      <c r="M54" s="160"/>
      <c r="N54" s="160"/>
      <c r="O54" s="160"/>
      <c r="P54" s="160"/>
      <c r="R54" s="32"/>
    </row>
    <row r="55" spans="2:18" s="99" customFormat="1" x14ac:dyDescent="0.25">
      <c r="B55" s="112" t="s">
        <v>55</v>
      </c>
      <c r="C55" s="155"/>
      <c r="D55" s="155"/>
      <c r="E55" s="155"/>
      <c r="F55" s="155"/>
      <c r="G55" s="155"/>
      <c r="H55" s="155"/>
      <c r="I55" s="155" t="s">
        <v>8</v>
      </c>
      <c r="J55" s="155" t="s">
        <v>9</v>
      </c>
      <c r="K55" s="155" t="s">
        <v>10</v>
      </c>
      <c r="L55" s="155" t="s">
        <v>11</v>
      </c>
      <c r="M55" s="155" t="s">
        <v>12</v>
      </c>
      <c r="N55" s="155" t="s">
        <v>13</v>
      </c>
      <c r="O55" s="155" t="s">
        <v>14</v>
      </c>
      <c r="P55" s="155" t="s">
        <v>15</v>
      </c>
      <c r="Q55" s="9"/>
      <c r="R55" s="32"/>
    </row>
    <row r="56" spans="2:18" s="99" customFormat="1" x14ac:dyDescent="0.25">
      <c r="B56" s="3" t="s">
        <v>39</v>
      </c>
      <c r="C56" s="3" t="s">
        <v>21</v>
      </c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R56" s="32"/>
    </row>
    <row r="57" spans="2:18" s="74" customFormat="1" ht="20.25" customHeight="1" x14ac:dyDescent="0.25">
      <c r="B57" s="147">
        <v>278</v>
      </c>
      <c r="C57" s="147" t="s">
        <v>144</v>
      </c>
      <c r="D57" s="71">
        <v>120</v>
      </c>
      <c r="E57" s="72">
        <v>11.18</v>
      </c>
      <c r="F57" s="72">
        <v>6.85</v>
      </c>
      <c r="G57" s="72">
        <v>11.45</v>
      </c>
      <c r="H57" s="72">
        <v>236.33</v>
      </c>
      <c r="I57" s="72">
        <v>0.2</v>
      </c>
      <c r="J57" s="72">
        <v>0.85</v>
      </c>
      <c r="K57" s="72">
        <v>0.03</v>
      </c>
      <c r="L57" s="72">
        <v>1.4</v>
      </c>
      <c r="M57" s="72">
        <v>18.75</v>
      </c>
      <c r="N57" s="72">
        <v>28.1</v>
      </c>
      <c r="O57" s="72">
        <v>187.5</v>
      </c>
      <c r="P57" s="72">
        <v>0.56000000000000005</v>
      </c>
      <c r="Q57" s="7"/>
      <c r="R57" s="73"/>
    </row>
    <row r="58" spans="2:18" s="89" customFormat="1" ht="30" customHeight="1" x14ac:dyDescent="0.25">
      <c r="B58" s="147">
        <v>227</v>
      </c>
      <c r="C58" s="147" t="s">
        <v>145</v>
      </c>
      <c r="D58" s="55">
        <v>200</v>
      </c>
      <c r="E58" s="55">
        <v>7.12</v>
      </c>
      <c r="F58" s="55">
        <v>6.34</v>
      </c>
      <c r="G58" s="55">
        <v>48.7</v>
      </c>
      <c r="H58" s="55">
        <v>344.14</v>
      </c>
      <c r="I58" s="55">
        <v>0.1</v>
      </c>
      <c r="J58" s="55">
        <v>0</v>
      </c>
      <c r="K58" s="55">
        <v>0.04</v>
      </c>
      <c r="L58" s="55">
        <v>1.0900000000000001</v>
      </c>
      <c r="M58" s="55">
        <v>49.04</v>
      </c>
      <c r="N58" s="55">
        <v>24.38</v>
      </c>
      <c r="O58" s="55">
        <v>160.19999999999999</v>
      </c>
      <c r="P58" s="55">
        <v>0.89</v>
      </c>
      <c r="Q58" s="8"/>
      <c r="R58" s="88"/>
    </row>
    <row r="59" spans="2:18" s="45" customFormat="1" ht="18.75" customHeight="1" x14ac:dyDescent="0.25">
      <c r="B59" s="147">
        <v>283</v>
      </c>
      <c r="C59" s="105" t="s">
        <v>146</v>
      </c>
      <c r="D59" s="50">
        <v>200</v>
      </c>
      <c r="E59" s="50">
        <v>0</v>
      </c>
      <c r="F59" s="50">
        <v>0</v>
      </c>
      <c r="G59" s="50">
        <v>11.28</v>
      </c>
      <c r="H59" s="50">
        <v>45.12</v>
      </c>
      <c r="I59" s="50">
        <v>0.03</v>
      </c>
      <c r="J59" s="50">
        <v>46.8</v>
      </c>
      <c r="K59" s="50">
        <v>0</v>
      </c>
      <c r="L59" s="50">
        <v>0</v>
      </c>
      <c r="M59" s="50">
        <v>32.4</v>
      </c>
      <c r="N59" s="50">
        <v>21</v>
      </c>
      <c r="O59" s="50">
        <v>25</v>
      </c>
      <c r="P59" s="50">
        <v>0.7</v>
      </c>
      <c r="Q59" s="39"/>
    </row>
    <row r="60" spans="2:18" s="52" customFormat="1" ht="18" customHeight="1" x14ac:dyDescent="0.25">
      <c r="B60" s="142" t="s">
        <v>135</v>
      </c>
      <c r="C60" s="54" t="s">
        <v>22</v>
      </c>
      <c r="D60" s="55">
        <v>40</v>
      </c>
      <c r="E60" s="55">
        <v>4.54</v>
      </c>
      <c r="F60" s="55">
        <v>0.64</v>
      </c>
      <c r="G60" s="55">
        <v>29.12</v>
      </c>
      <c r="H60" s="55">
        <v>133.76</v>
      </c>
      <c r="I60" s="55">
        <v>0.16</v>
      </c>
      <c r="J60" s="55">
        <v>0</v>
      </c>
      <c r="K60" s="55">
        <v>0</v>
      </c>
      <c r="L60" s="55">
        <v>0.8</v>
      </c>
      <c r="M60" s="55">
        <v>18.399999999999999</v>
      </c>
      <c r="N60" s="55">
        <v>26.4</v>
      </c>
      <c r="O60" s="55">
        <v>67.2</v>
      </c>
      <c r="P60" s="50">
        <v>1.52</v>
      </c>
      <c r="Q60" s="8"/>
    </row>
    <row r="61" spans="2:18" s="52" customFormat="1" ht="18.75" customHeight="1" x14ac:dyDescent="0.25">
      <c r="B61" s="49"/>
      <c r="C61" s="115" t="s">
        <v>115</v>
      </c>
      <c r="D61" s="56">
        <f>SUM(D57:D60)</f>
        <v>560</v>
      </c>
      <c r="E61" s="57">
        <f>SUM(E57:E60)</f>
        <v>22.84</v>
      </c>
      <c r="F61" s="57">
        <f t="shared" ref="F61:P61" si="6">SUM(F57:F60)</f>
        <v>13.83</v>
      </c>
      <c r="G61" s="57">
        <f t="shared" si="6"/>
        <v>100.55000000000001</v>
      </c>
      <c r="H61" s="57">
        <f t="shared" si="6"/>
        <v>759.35</v>
      </c>
      <c r="I61" s="57">
        <f t="shared" si="6"/>
        <v>0.4900000000000001</v>
      </c>
      <c r="J61" s="57">
        <f t="shared" si="6"/>
        <v>47.65</v>
      </c>
      <c r="K61" s="57">
        <f t="shared" si="6"/>
        <v>7.0000000000000007E-2</v>
      </c>
      <c r="L61" s="57">
        <f t="shared" si="6"/>
        <v>3.29</v>
      </c>
      <c r="M61" s="57">
        <f t="shared" si="6"/>
        <v>118.59</v>
      </c>
      <c r="N61" s="57">
        <f t="shared" si="6"/>
        <v>99.88</v>
      </c>
      <c r="O61" s="57">
        <f t="shared" si="6"/>
        <v>439.9</v>
      </c>
      <c r="P61" s="57">
        <f t="shared" si="6"/>
        <v>3.6700000000000004</v>
      </c>
      <c r="Q61" s="58"/>
      <c r="R61" s="51"/>
    </row>
    <row r="62" spans="2:18" s="52" customFormat="1" x14ac:dyDescent="0.25">
      <c r="B62" s="60"/>
      <c r="C62" s="61" t="s">
        <v>20</v>
      </c>
      <c r="D62" s="60"/>
      <c r="E62" s="62"/>
      <c r="F62" s="62"/>
      <c r="G62" s="62"/>
      <c r="H62" s="62"/>
      <c r="I62" s="60"/>
      <c r="J62" s="60"/>
      <c r="K62" s="60"/>
      <c r="L62" s="60"/>
      <c r="M62" s="60"/>
      <c r="N62" s="60"/>
      <c r="O62" s="60"/>
      <c r="P62" s="60"/>
      <c r="R62" s="51"/>
    </row>
    <row r="63" spans="2:18" s="52" customFormat="1" x14ac:dyDescent="0.25">
      <c r="B63" s="109" t="s">
        <v>99</v>
      </c>
      <c r="C63" s="110" t="s">
        <v>100</v>
      </c>
      <c r="D63" s="50">
        <v>100</v>
      </c>
      <c r="E63" s="49">
        <v>0.75</v>
      </c>
      <c r="F63" s="49">
        <v>6.08</v>
      </c>
      <c r="G63" s="49">
        <v>4.99</v>
      </c>
      <c r="H63" s="49">
        <v>77.55</v>
      </c>
      <c r="I63" s="49">
        <v>0.39</v>
      </c>
      <c r="J63" s="49">
        <v>7.4</v>
      </c>
      <c r="K63" s="49">
        <v>0</v>
      </c>
      <c r="L63" s="49">
        <v>0</v>
      </c>
      <c r="M63" s="49">
        <v>22.4</v>
      </c>
      <c r="N63" s="49">
        <v>10.8</v>
      </c>
      <c r="O63" s="49">
        <v>20.5</v>
      </c>
      <c r="P63" s="49">
        <v>0.6</v>
      </c>
      <c r="R63" s="51"/>
    </row>
    <row r="64" spans="2:18" s="45" customFormat="1" ht="30.75" customHeight="1" x14ac:dyDescent="0.25">
      <c r="B64" s="117" t="s">
        <v>119</v>
      </c>
      <c r="C64" s="121" t="s">
        <v>138</v>
      </c>
      <c r="D64" s="122">
        <v>250</v>
      </c>
      <c r="E64" s="122">
        <v>2.8</v>
      </c>
      <c r="F64" s="122">
        <v>3.5</v>
      </c>
      <c r="G64" s="122">
        <v>10.8</v>
      </c>
      <c r="H64" s="122">
        <v>65.3</v>
      </c>
      <c r="I64" s="122">
        <v>0.01</v>
      </c>
      <c r="J64" s="122">
        <v>0.6</v>
      </c>
      <c r="K64" s="122">
        <v>0</v>
      </c>
      <c r="L64" s="122">
        <v>0.3</v>
      </c>
      <c r="M64" s="122">
        <v>45.5</v>
      </c>
      <c r="N64" s="122">
        <v>15.9</v>
      </c>
      <c r="O64" s="122">
        <v>60.8</v>
      </c>
      <c r="P64" s="122">
        <v>0.1</v>
      </c>
      <c r="Q64" s="123"/>
      <c r="R64" s="48"/>
    </row>
    <row r="65" spans="2:18" s="52" customFormat="1" ht="33" customHeight="1" x14ac:dyDescent="0.25">
      <c r="B65" s="150" t="s">
        <v>50</v>
      </c>
      <c r="C65" s="110" t="s">
        <v>51</v>
      </c>
      <c r="D65" s="124">
        <v>120</v>
      </c>
      <c r="E65" s="125">
        <v>12.6</v>
      </c>
      <c r="F65" s="125">
        <v>8.6</v>
      </c>
      <c r="G65" s="125">
        <v>6.3</v>
      </c>
      <c r="H65" s="125">
        <v>125.6</v>
      </c>
      <c r="I65" s="125">
        <v>0</v>
      </c>
      <c r="J65" s="125">
        <v>0.5</v>
      </c>
      <c r="K65" s="125">
        <v>0</v>
      </c>
      <c r="L65" s="125">
        <v>0</v>
      </c>
      <c r="M65" s="125">
        <v>15.8</v>
      </c>
      <c r="N65" s="125">
        <v>2.5</v>
      </c>
      <c r="O65" s="125">
        <v>15.4</v>
      </c>
      <c r="P65" s="125">
        <v>0.1</v>
      </c>
      <c r="Q65" s="126"/>
      <c r="R65" s="51"/>
    </row>
    <row r="66" spans="2:18" s="52" customFormat="1" ht="18.75" customHeight="1" x14ac:dyDescent="0.25">
      <c r="B66" s="49" t="s">
        <v>84</v>
      </c>
      <c r="C66" s="49" t="s">
        <v>85</v>
      </c>
      <c r="D66" s="55">
        <v>200</v>
      </c>
      <c r="E66" s="55">
        <v>3.827</v>
      </c>
      <c r="F66" s="55">
        <v>7.27</v>
      </c>
      <c r="G66" s="55">
        <v>27.94</v>
      </c>
      <c r="H66" s="55">
        <v>149.72999999999999</v>
      </c>
      <c r="I66" s="50">
        <v>0.56000000000000005</v>
      </c>
      <c r="J66" s="50">
        <v>0</v>
      </c>
      <c r="K66" s="50">
        <v>0.87</v>
      </c>
      <c r="L66" s="50">
        <v>0</v>
      </c>
      <c r="M66" s="50">
        <v>80.63</v>
      </c>
      <c r="N66" s="50">
        <v>73.849999999999994</v>
      </c>
      <c r="O66" s="50">
        <v>228.6</v>
      </c>
      <c r="P66" s="50">
        <v>4.7</v>
      </c>
      <c r="Q66" s="35"/>
      <c r="R66" s="51"/>
    </row>
    <row r="67" spans="2:18" s="52" customFormat="1" x14ac:dyDescent="0.25">
      <c r="B67" s="109" t="s">
        <v>132</v>
      </c>
      <c r="C67" s="110" t="s">
        <v>125</v>
      </c>
      <c r="D67" s="127">
        <v>200</v>
      </c>
      <c r="E67" s="127">
        <v>0.1</v>
      </c>
      <c r="F67" s="127">
        <v>0.8</v>
      </c>
      <c r="G67" s="127">
        <v>10.5</v>
      </c>
      <c r="H67" s="127">
        <v>54.2</v>
      </c>
      <c r="I67" s="127">
        <v>0</v>
      </c>
      <c r="J67" s="127">
        <v>3.2</v>
      </c>
      <c r="K67" s="127">
        <v>0</v>
      </c>
      <c r="L67" s="127">
        <v>0</v>
      </c>
      <c r="M67" s="127">
        <v>26.8</v>
      </c>
      <c r="N67" s="127">
        <v>1.5</v>
      </c>
      <c r="O67" s="127">
        <v>8.4</v>
      </c>
      <c r="P67" s="127">
        <v>0.3</v>
      </c>
      <c r="Q67" s="140"/>
      <c r="R67" s="51"/>
    </row>
    <row r="68" spans="2:18" s="99" customFormat="1" x14ac:dyDescent="0.25">
      <c r="B68" s="142" t="s">
        <v>135</v>
      </c>
      <c r="C68" s="54" t="s">
        <v>22</v>
      </c>
      <c r="D68" s="30">
        <v>50</v>
      </c>
      <c r="E68" s="30">
        <v>5.67</v>
      </c>
      <c r="F68" s="30">
        <v>0.8</v>
      </c>
      <c r="G68" s="30">
        <v>36.4</v>
      </c>
      <c r="H68" s="30">
        <v>167.2</v>
      </c>
      <c r="I68" s="30">
        <v>0.12</v>
      </c>
      <c r="J68" s="30">
        <v>0</v>
      </c>
      <c r="K68" s="30">
        <v>0</v>
      </c>
      <c r="L68" s="30">
        <v>1.32</v>
      </c>
      <c r="M68" s="30">
        <v>21</v>
      </c>
      <c r="N68" s="30">
        <v>28.2</v>
      </c>
      <c r="O68" s="30">
        <v>94.8</v>
      </c>
      <c r="P68" s="30">
        <v>2.34</v>
      </c>
      <c r="Q68" s="9"/>
      <c r="R68" s="32"/>
    </row>
    <row r="69" spans="2:18" s="52" customFormat="1" ht="36.75" customHeight="1" x14ac:dyDescent="0.25">
      <c r="B69" s="143" t="s">
        <v>136</v>
      </c>
      <c r="C69" s="144" t="s">
        <v>137</v>
      </c>
      <c r="D69" s="122">
        <v>30</v>
      </c>
      <c r="E69" s="122">
        <v>2.25</v>
      </c>
      <c r="F69" s="122">
        <v>0.36</v>
      </c>
      <c r="G69" s="122">
        <v>9.6</v>
      </c>
      <c r="H69" s="122">
        <v>22.65</v>
      </c>
      <c r="I69" s="122">
        <v>4.4999999999999998E-2</v>
      </c>
      <c r="J69" s="122">
        <v>0</v>
      </c>
      <c r="K69" s="122">
        <v>0</v>
      </c>
      <c r="L69" s="122">
        <v>0</v>
      </c>
      <c r="M69" s="122">
        <v>23.4</v>
      </c>
      <c r="N69" s="122">
        <v>9.15</v>
      </c>
      <c r="O69" s="122">
        <v>53.1</v>
      </c>
      <c r="P69" s="145">
        <v>0.3</v>
      </c>
      <c r="Q69" s="7"/>
      <c r="R69" s="51"/>
    </row>
    <row r="70" spans="2:18" s="6" customFormat="1" x14ac:dyDescent="0.25">
      <c r="B70" s="1"/>
      <c r="C70" s="1" t="s">
        <v>114</v>
      </c>
      <c r="D70" s="1">
        <f>SUM(D63:D69)</f>
        <v>950</v>
      </c>
      <c r="E70" s="1">
        <f t="shared" ref="E70:P70" si="7">SUM(E63:E69)</f>
        <v>27.997</v>
      </c>
      <c r="F70" s="1">
        <f t="shared" si="7"/>
        <v>27.41</v>
      </c>
      <c r="G70" s="1">
        <f t="shared" si="7"/>
        <v>106.53</v>
      </c>
      <c r="H70" s="1">
        <f t="shared" si="7"/>
        <v>662.2299999999999</v>
      </c>
      <c r="I70" s="1">
        <f t="shared" si="7"/>
        <v>1.125</v>
      </c>
      <c r="J70" s="1">
        <f t="shared" si="7"/>
        <v>11.7</v>
      </c>
      <c r="K70" s="1">
        <f t="shared" si="7"/>
        <v>0.87</v>
      </c>
      <c r="L70" s="1">
        <f t="shared" si="7"/>
        <v>1.62</v>
      </c>
      <c r="M70" s="1">
        <f t="shared" si="7"/>
        <v>235.53</v>
      </c>
      <c r="N70" s="1">
        <f t="shared" si="7"/>
        <v>141.9</v>
      </c>
      <c r="O70" s="1">
        <f t="shared" si="7"/>
        <v>481.6</v>
      </c>
      <c r="P70" s="1">
        <f t="shared" si="7"/>
        <v>8.4400000000000013</v>
      </c>
      <c r="Q70" s="13"/>
      <c r="R70" s="31"/>
    </row>
    <row r="71" spans="2:18" s="99" customFormat="1" x14ac:dyDescent="0.25">
      <c r="B71" s="155"/>
      <c r="C71" s="155"/>
      <c r="D71" s="155"/>
      <c r="E71" s="2"/>
      <c r="F71" s="2"/>
      <c r="G71" s="2"/>
      <c r="H71" s="2"/>
      <c r="I71" s="155"/>
      <c r="J71" s="155"/>
      <c r="K71" s="155"/>
      <c r="L71" s="155"/>
      <c r="M71" s="155"/>
      <c r="N71" s="155"/>
      <c r="O71" s="155"/>
      <c r="P71" s="155"/>
      <c r="R71" s="32"/>
    </row>
    <row r="72" spans="2:18" s="99" customFormat="1" ht="15" customHeight="1" x14ac:dyDescent="0.25">
      <c r="B72" s="155"/>
      <c r="C72" s="1" t="s">
        <v>18</v>
      </c>
      <c r="D72" s="155"/>
      <c r="E72" s="15">
        <f t="shared" ref="E72:P72" si="8">SUM(E70+E61)</f>
        <v>50.837000000000003</v>
      </c>
      <c r="F72" s="15">
        <f t="shared" si="8"/>
        <v>41.24</v>
      </c>
      <c r="G72" s="15">
        <f t="shared" si="8"/>
        <v>207.08</v>
      </c>
      <c r="H72" s="15">
        <f t="shared" si="8"/>
        <v>1421.58</v>
      </c>
      <c r="I72" s="15">
        <f t="shared" si="8"/>
        <v>1.6150000000000002</v>
      </c>
      <c r="J72" s="15">
        <f t="shared" si="8"/>
        <v>59.349999999999994</v>
      </c>
      <c r="K72" s="15">
        <f t="shared" si="8"/>
        <v>0.94</v>
      </c>
      <c r="L72" s="15">
        <f t="shared" si="8"/>
        <v>4.91</v>
      </c>
      <c r="M72" s="15">
        <f t="shared" si="8"/>
        <v>354.12</v>
      </c>
      <c r="N72" s="15">
        <f t="shared" si="8"/>
        <v>241.78</v>
      </c>
      <c r="O72" s="15">
        <f t="shared" si="8"/>
        <v>921.5</v>
      </c>
      <c r="P72" s="15">
        <f t="shared" si="8"/>
        <v>12.110000000000001</v>
      </c>
    </row>
    <row r="74" spans="2:18" s="99" customFormat="1" ht="30" customHeight="1" x14ac:dyDescent="0.25">
      <c r="B74" s="157" t="s">
        <v>19</v>
      </c>
      <c r="C74" s="160" t="s">
        <v>0</v>
      </c>
      <c r="D74" s="160" t="s">
        <v>1</v>
      </c>
      <c r="E74" s="160" t="s">
        <v>2</v>
      </c>
      <c r="F74" s="160" t="s">
        <v>3</v>
      </c>
      <c r="G74" s="160" t="s">
        <v>4</v>
      </c>
      <c r="H74" s="157" t="s">
        <v>5</v>
      </c>
      <c r="I74" s="160" t="s">
        <v>6</v>
      </c>
      <c r="J74" s="160"/>
      <c r="K74" s="160"/>
      <c r="L74" s="160"/>
      <c r="M74" s="160" t="s">
        <v>7</v>
      </c>
      <c r="N74" s="160"/>
      <c r="O74" s="160"/>
      <c r="P74" s="160"/>
    </row>
    <row r="75" spans="2:18" s="99" customFormat="1" ht="4.5" customHeight="1" x14ac:dyDescent="0.25">
      <c r="B75" s="158"/>
      <c r="C75" s="160"/>
      <c r="D75" s="160"/>
      <c r="E75" s="160"/>
      <c r="F75" s="160"/>
      <c r="G75" s="160"/>
      <c r="H75" s="158"/>
      <c r="I75" s="160"/>
      <c r="J75" s="160"/>
      <c r="K75" s="160"/>
      <c r="L75" s="160"/>
      <c r="M75" s="160"/>
      <c r="N75" s="160"/>
      <c r="O75" s="160"/>
      <c r="P75" s="160"/>
    </row>
    <row r="76" spans="2:18" s="99" customFormat="1" hidden="1" x14ac:dyDescent="0.25">
      <c r="B76" s="159"/>
      <c r="C76" s="160"/>
      <c r="D76" s="160"/>
      <c r="E76" s="160"/>
      <c r="F76" s="160"/>
      <c r="G76" s="160"/>
      <c r="H76" s="159"/>
      <c r="I76" s="160"/>
      <c r="J76" s="160"/>
      <c r="K76" s="160"/>
      <c r="L76" s="160"/>
      <c r="M76" s="160"/>
      <c r="N76" s="160"/>
      <c r="O76" s="160"/>
      <c r="P76" s="160"/>
    </row>
    <row r="77" spans="2:18" s="99" customFormat="1" x14ac:dyDescent="0.25">
      <c r="B77" s="112" t="s">
        <v>55</v>
      </c>
      <c r="C77" s="155"/>
      <c r="D77" s="155"/>
      <c r="E77" s="155"/>
      <c r="F77" s="155"/>
      <c r="G77" s="155"/>
      <c r="H77" s="155"/>
      <c r="I77" s="155" t="s">
        <v>8</v>
      </c>
      <c r="J77" s="155" t="s">
        <v>9</v>
      </c>
      <c r="K77" s="155" t="s">
        <v>10</v>
      </c>
      <c r="L77" s="155" t="s">
        <v>11</v>
      </c>
      <c r="M77" s="155" t="s">
        <v>12</v>
      </c>
      <c r="N77" s="155" t="s">
        <v>13</v>
      </c>
      <c r="O77" s="155" t="s">
        <v>14</v>
      </c>
      <c r="P77" s="155" t="s">
        <v>15</v>
      </c>
      <c r="Q77" s="9"/>
      <c r="R77" s="32"/>
    </row>
    <row r="78" spans="2:18" s="99" customFormat="1" x14ac:dyDescent="0.25">
      <c r="B78" s="3" t="s">
        <v>40</v>
      </c>
      <c r="C78" s="3" t="s">
        <v>21</v>
      </c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</row>
    <row r="79" spans="2:18" s="100" customFormat="1" x14ac:dyDescent="0.25">
      <c r="B79" s="147">
        <v>212</v>
      </c>
      <c r="C79" s="147" t="s">
        <v>147</v>
      </c>
      <c r="D79" s="14">
        <v>120</v>
      </c>
      <c r="E79" s="91">
        <v>11.54</v>
      </c>
      <c r="F79" s="91">
        <v>14.87</v>
      </c>
      <c r="G79" s="91">
        <v>6.47</v>
      </c>
      <c r="H79" s="91">
        <v>206.23</v>
      </c>
      <c r="I79" s="91">
        <v>0</v>
      </c>
      <c r="J79" s="91">
        <v>1.34</v>
      </c>
      <c r="K79" s="91">
        <v>0</v>
      </c>
      <c r="L79" s="91">
        <v>0</v>
      </c>
      <c r="M79" s="91">
        <v>11.16</v>
      </c>
      <c r="N79" s="91">
        <v>5.16</v>
      </c>
      <c r="O79" s="91">
        <v>22.84</v>
      </c>
      <c r="P79" s="91">
        <v>0.34</v>
      </c>
      <c r="R79" s="103"/>
    </row>
    <row r="80" spans="2:18" s="100" customFormat="1" x14ac:dyDescent="0.25">
      <c r="B80" s="147">
        <v>92</v>
      </c>
      <c r="C80" s="147" t="s">
        <v>148</v>
      </c>
      <c r="D80" s="60">
        <v>200</v>
      </c>
      <c r="E80" s="44">
        <v>3.79</v>
      </c>
      <c r="F80" s="44">
        <v>11.15</v>
      </c>
      <c r="G80" s="44">
        <v>39.729999999999997</v>
      </c>
      <c r="H80" s="44">
        <v>249.24</v>
      </c>
      <c r="I80" s="44">
        <v>0.27</v>
      </c>
      <c r="J80" s="44">
        <v>0.67</v>
      </c>
      <c r="K80" s="44">
        <v>0.13</v>
      </c>
      <c r="L80" s="44">
        <v>0.53</v>
      </c>
      <c r="M80" s="44">
        <v>172.8</v>
      </c>
      <c r="N80" s="44">
        <v>82.93</v>
      </c>
      <c r="O80" s="44">
        <v>273.07</v>
      </c>
      <c r="P80" s="44">
        <v>2.13</v>
      </c>
      <c r="R80" s="103"/>
    </row>
    <row r="81" spans="2:18" s="45" customFormat="1" ht="19.5" customHeight="1" x14ac:dyDescent="0.25">
      <c r="B81" s="49" t="s">
        <v>86</v>
      </c>
      <c r="C81" s="49" t="s">
        <v>30</v>
      </c>
      <c r="D81" s="49">
        <v>200</v>
      </c>
      <c r="E81" s="49">
        <v>1.36</v>
      </c>
      <c r="F81" s="49">
        <v>0</v>
      </c>
      <c r="G81" s="49">
        <v>29.02</v>
      </c>
      <c r="H81" s="49">
        <v>116.19</v>
      </c>
      <c r="I81" s="49">
        <v>0</v>
      </c>
      <c r="J81" s="49">
        <v>0</v>
      </c>
      <c r="K81" s="49">
        <v>0</v>
      </c>
      <c r="L81" s="49">
        <v>0</v>
      </c>
      <c r="M81" s="49">
        <v>0.7</v>
      </c>
      <c r="N81" s="49">
        <v>0</v>
      </c>
      <c r="O81" s="49">
        <v>0</v>
      </c>
      <c r="P81" s="49">
        <v>0.1</v>
      </c>
      <c r="Q81" s="39"/>
    </row>
    <row r="82" spans="2:18" s="52" customFormat="1" ht="18" customHeight="1" x14ac:dyDescent="0.25">
      <c r="B82" s="142" t="s">
        <v>135</v>
      </c>
      <c r="C82" s="54" t="s">
        <v>22</v>
      </c>
      <c r="D82" s="55">
        <v>40</v>
      </c>
      <c r="E82" s="55">
        <v>4.54</v>
      </c>
      <c r="F82" s="55">
        <v>0.64</v>
      </c>
      <c r="G82" s="55">
        <v>29.12</v>
      </c>
      <c r="H82" s="55">
        <v>133.76</v>
      </c>
      <c r="I82" s="55">
        <v>0.16</v>
      </c>
      <c r="J82" s="55">
        <v>0</v>
      </c>
      <c r="K82" s="55">
        <v>0</v>
      </c>
      <c r="L82" s="55">
        <v>0.8</v>
      </c>
      <c r="M82" s="55">
        <v>18.399999999999999</v>
      </c>
      <c r="N82" s="55">
        <v>26.4</v>
      </c>
      <c r="O82" s="55">
        <v>67.2</v>
      </c>
      <c r="P82" s="50">
        <v>1.52</v>
      </c>
      <c r="Q82" s="8"/>
    </row>
    <row r="83" spans="2:18" s="45" customFormat="1" ht="18.75" customHeight="1" x14ac:dyDescent="0.25">
      <c r="B83" s="43"/>
      <c r="C83" s="116" t="s">
        <v>115</v>
      </c>
      <c r="D83" s="65">
        <f t="shared" ref="D83:P83" si="9">SUM(D79:D82)</f>
        <v>560</v>
      </c>
      <c r="E83" s="66">
        <f t="shared" si="9"/>
        <v>21.229999999999997</v>
      </c>
      <c r="F83" s="66">
        <f t="shared" si="9"/>
        <v>26.66</v>
      </c>
      <c r="G83" s="66">
        <f t="shared" si="9"/>
        <v>104.34</v>
      </c>
      <c r="H83" s="66">
        <f t="shared" si="9"/>
        <v>705.42000000000007</v>
      </c>
      <c r="I83" s="66">
        <f t="shared" si="9"/>
        <v>0.43000000000000005</v>
      </c>
      <c r="J83" s="66">
        <f t="shared" si="9"/>
        <v>2.0100000000000002</v>
      </c>
      <c r="K83" s="66">
        <f t="shared" si="9"/>
        <v>0.13</v>
      </c>
      <c r="L83" s="66">
        <f t="shared" si="9"/>
        <v>1.33</v>
      </c>
      <c r="M83" s="66">
        <f t="shared" si="9"/>
        <v>203.06</v>
      </c>
      <c r="N83" s="66">
        <f t="shared" si="9"/>
        <v>114.49000000000001</v>
      </c>
      <c r="O83" s="66">
        <f t="shared" si="9"/>
        <v>363.10999999999996</v>
      </c>
      <c r="P83" s="66">
        <f t="shared" si="9"/>
        <v>4.09</v>
      </c>
      <c r="Q83" s="80"/>
    </row>
    <row r="84" spans="2:18" s="45" customFormat="1" x14ac:dyDescent="0.25">
      <c r="B84" s="68"/>
      <c r="C84" s="69" t="s">
        <v>20</v>
      </c>
      <c r="D84" s="68"/>
      <c r="E84" s="70"/>
      <c r="F84" s="70"/>
      <c r="G84" s="70"/>
      <c r="H84" s="70"/>
      <c r="I84" s="68"/>
      <c r="J84" s="68"/>
      <c r="K84" s="68"/>
      <c r="L84" s="68"/>
      <c r="M84" s="68"/>
      <c r="N84" s="68"/>
      <c r="O84" s="68"/>
      <c r="P84" s="68"/>
      <c r="Q84" s="48"/>
    </row>
    <row r="85" spans="2:18" s="45" customFormat="1" x14ac:dyDescent="0.25">
      <c r="B85" s="109" t="s">
        <v>101</v>
      </c>
      <c r="C85" s="111" t="s">
        <v>102</v>
      </c>
      <c r="D85" s="50">
        <v>100</v>
      </c>
      <c r="E85" s="59">
        <v>0.83</v>
      </c>
      <c r="F85" s="59">
        <v>5.05</v>
      </c>
      <c r="G85" s="59">
        <v>5.32</v>
      </c>
      <c r="H85" s="59">
        <v>70.010000000000005</v>
      </c>
      <c r="I85" s="59">
        <v>0</v>
      </c>
      <c r="J85" s="59">
        <v>10.3</v>
      </c>
      <c r="K85" s="59">
        <v>0</v>
      </c>
      <c r="L85" s="59">
        <v>0.6</v>
      </c>
      <c r="M85" s="59">
        <v>36</v>
      </c>
      <c r="N85" s="59">
        <v>14.7</v>
      </c>
      <c r="O85" s="59">
        <v>25.2</v>
      </c>
      <c r="P85" s="59">
        <v>1.2</v>
      </c>
      <c r="Q85" s="48"/>
    </row>
    <row r="86" spans="2:18" s="85" customFormat="1" ht="30.75" customHeight="1" x14ac:dyDescent="0.25">
      <c r="B86" s="82" t="s">
        <v>87</v>
      </c>
      <c r="C86" s="82" t="s">
        <v>31</v>
      </c>
      <c r="D86" s="83">
        <v>250</v>
      </c>
      <c r="E86" s="84">
        <v>2.4500000000000002</v>
      </c>
      <c r="F86" s="84">
        <v>4.8899999999999997</v>
      </c>
      <c r="G86" s="84">
        <v>13.91</v>
      </c>
      <c r="H86" s="84">
        <v>109.38</v>
      </c>
      <c r="I86" s="84">
        <v>0.1</v>
      </c>
      <c r="J86" s="84">
        <v>0.4</v>
      </c>
      <c r="K86" s="84">
        <v>0.7</v>
      </c>
      <c r="L86" s="84">
        <v>0.1</v>
      </c>
      <c r="M86" s="84">
        <v>31.6</v>
      </c>
      <c r="N86" s="84">
        <v>14.5</v>
      </c>
      <c r="O86" s="84">
        <v>95.3</v>
      </c>
      <c r="P86" s="84">
        <v>1.2</v>
      </c>
      <c r="Q86" s="41"/>
    </row>
    <row r="87" spans="2:18" s="86" customFormat="1" ht="32.25" customHeight="1" x14ac:dyDescent="0.25">
      <c r="B87" s="151" t="s">
        <v>96</v>
      </c>
      <c r="C87" s="152" t="s">
        <v>157</v>
      </c>
      <c r="D87" s="14">
        <v>120</v>
      </c>
      <c r="E87" s="14">
        <v>9.4600000000000009</v>
      </c>
      <c r="F87" s="14">
        <v>22.92</v>
      </c>
      <c r="G87" s="14">
        <v>2.5499999999999998</v>
      </c>
      <c r="H87" s="14">
        <v>310.48</v>
      </c>
      <c r="I87" s="14">
        <v>9.5000000000000001E-2</v>
      </c>
      <c r="J87" s="14">
        <v>0</v>
      </c>
      <c r="K87" s="14">
        <v>0</v>
      </c>
      <c r="L87" s="14">
        <v>0.2</v>
      </c>
      <c r="M87" s="14">
        <v>17.5</v>
      </c>
      <c r="N87" s="14">
        <v>10</v>
      </c>
      <c r="O87" s="14">
        <v>79.5</v>
      </c>
      <c r="P87" s="14">
        <v>0.9</v>
      </c>
      <c r="Q87" s="33"/>
    </row>
    <row r="88" spans="2:18" s="86" customFormat="1" ht="18.75" customHeight="1" x14ac:dyDescent="0.25">
      <c r="B88" s="60" t="s">
        <v>88</v>
      </c>
      <c r="C88" s="60" t="s">
        <v>46</v>
      </c>
      <c r="D88" s="87">
        <v>200</v>
      </c>
      <c r="E88" s="87">
        <v>4.71</v>
      </c>
      <c r="F88" s="87">
        <v>5.8</v>
      </c>
      <c r="G88" s="87">
        <v>24.2</v>
      </c>
      <c r="H88" s="87">
        <v>167.68</v>
      </c>
      <c r="I88" s="87">
        <v>0</v>
      </c>
      <c r="J88" s="87">
        <v>23.68</v>
      </c>
      <c r="K88" s="87">
        <v>0.1</v>
      </c>
      <c r="L88" s="87">
        <v>0.9</v>
      </c>
      <c r="M88" s="87">
        <v>60.4</v>
      </c>
      <c r="N88" s="87">
        <v>21.78</v>
      </c>
      <c r="O88" s="87">
        <v>42.58</v>
      </c>
      <c r="P88" s="59">
        <v>1.36</v>
      </c>
      <c r="Q88" s="34"/>
    </row>
    <row r="89" spans="2:18" s="86" customFormat="1" x14ac:dyDescent="0.25">
      <c r="B89" s="109" t="s">
        <v>122</v>
      </c>
      <c r="C89" s="113" t="s">
        <v>123</v>
      </c>
      <c r="D89" s="127">
        <v>200</v>
      </c>
      <c r="E89" s="127">
        <v>1.5</v>
      </c>
      <c r="F89" s="127">
        <v>2.5</v>
      </c>
      <c r="G89" s="127">
        <v>11.5</v>
      </c>
      <c r="H89" s="127">
        <v>45.2</v>
      </c>
      <c r="I89" s="127">
        <v>0.03</v>
      </c>
      <c r="J89" s="127">
        <v>0.5</v>
      </c>
      <c r="K89" s="127">
        <v>0.01</v>
      </c>
      <c r="L89" s="127">
        <v>0.01</v>
      </c>
      <c r="M89" s="127">
        <v>145.5</v>
      </c>
      <c r="N89" s="127">
        <v>10.4</v>
      </c>
      <c r="O89" s="127">
        <v>145.6</v>
      </c>
      <c r="P89" s="127">
        <v>0.4</v>
      </c>
      <c r="Q89" s="34"/>
    </row>
    <row r="90" spans="2:18" s="86" customFormat="1" x14ac:dyDescent="0.25">
      <c r="B90" s="142" t="s">
        <v>135</v>
      </c>
      <c r="C90" s="43" t="s">
        <v>22</v>
      </c>
      <c r="D90" s="30">
        <v>50</v>
      </c>
      <c r="E90" s="30">
        <v>5.67</v>
      </c>
      <c r="F90" s="30">
        <v>0.8</v>
      </c>
      <c r="G90" s="30">
        <v>36.4</v>
      </c>
      <c r="H90" s="30">
        <v>167.2</v>
      </c>
      <c r="I90" s="30">
        <v>0.12</v>
      </c>
      <c r="J90" s="30">
        <v>0</v>
      </c>
      <c r="K90" s="30">
        <v>0</v>
      </c>
      <c r="L90" s="30">
        <v>1.32</v>
      </c>
      <c r="M90" s="30">
        <v>21</v>
      </c>
      <c r="N90" s="30">
        <v>28.2</v>
      </c>
      <c r="O90" s="30">
        <v>94.8</v>
      </c>
      <c r="P90" s="30">
        <v>2.34</v>
      </c>
      <c r="Q90" s="34"/>
    </row>
    <row r="91" spans="2:18" s="52" customFormat="1" ht="36.75" customHeight="1" x14ac:dyDescent="0.25">
      <c r="B91" s="143" t="s">
        <v>136</v>
      </c>
      <c r="C91" s="144" t="s">
        <v>137</v>
      </c>
      <c r="D91" s="122">
        <v>30</v>
      </c>
      <c r="E91" s="122">
        <v>2.25</v>
      </c>
      <c r="F91" s="122">
        <v>0.36</v>
      </c>
      <c r="G91" s="122">
        <v>9.6</v>
      </c>
      <c r="H91" s="122">
        <v>22.65</v>
      </c>
      <c r="I91" s="122">
        <v>4.4999999999999998E-2</v>
      </c>
      <c r="J91" s="122">
        <v>0</v>
      </c>
      <c r="K91" s="122">
        <v>0</v>
      </c>
      <c r="L91" s="122">
        <v>0</v>
      </c>
      <c r="M91" s="122">
        <v>23.4</v>
      </c>
      <c r="N91" s="122">
        <v>9.15</v>
      </c>
      <c r="O91" s="122">
        <v>53.1</v>
      </c>
      <c r="P91" s="145">
        <v>0.3</v>
      </c>
      <c r="Q91" s="7"/>
      <c r="R91" s="51"/>
    </row>
    <row r="92" spans="2:18" s="58" customFormat="1" x14ac:dyDescent="0.25">
      <c r="B92" s="76"/>
      <c r="C92" s="76" t="s">
        <v>114</v>
      </c>
      <c r="D92" s="76">
        <f>SUM(D85:D91)</f>
        <v>950</v>
      </c>
      <c r="E92" s="76">
        <f t="shared" ref="E92:P92" si="10">SUM(E85:E91)</f>
        <v>26.870000000000005</v>
      </c>
      <c r="F92" s="76">
        <f t="shared" si="10"/>
        <v>42.319999999999993</v>
      </c>
      <c r="G92" s="76">
        <f t="shared" si="10"/>
        <v>103.47999999999999</v>
      </c>
      <c r="H92" s="76">
        <f t="shared" si="10"/>
        <v>892.6</v>
      </c>
      <c r="I92" s="76">
        <f t="shared" si="10"/>
        <v>0.38999999999999996</v>
      </c>
      <c r="J92" s="76">
        <f t="shared" si="10"/>
        <v>34.880000000000003</v>
      </c>
      <c r="K92" s="76">
        <f t="shared" si="10"/>
        <v>0.80999999999999994</v>
      </c>
      <c r="L92" s="76">
        <f t="shared" si="10"/>
        <v>3.13</v>
      </c>
      <c r="M92" s="76">
        <f t="shared" si="10"/>
        <v>335.4</v>
      </c>
      <c r="N92" s="76">
        <f t="shared" si="10"/>
        <v>108.73000000000002</v>
      </c>
      <c r="O92" s="76">
        <f t="shared" si="10"/>
        <v>536.07999999999993</v>
      </c>
      <c r="P92" s="76">
        <f t="shared" si="10"/>
        <v>7.7</v>
      </c>
      <c r="Q92" s="13"/>
    </row>
    <row r="93" spans="2:18" s="99" customFormat="1" x14ac:dyDescent="0.25">
      <c r="B93" s="155"/>
      <c r="C93" s="155"/>
      <c r="D93" s="155"/>
      <c r="E93" s="2"/>
      <c r="F93" s="2"/>
      <c r="G93" s="2"/>
      <c r="H93" s="2"/>
      <c r="I93" s="155"/>
      <c r="J93" s="155"/>
      <c r="K93" s="155"/>
      <c r="L93" s="155"/>
      <c r="M93" s="155"/>
      <c r="N93" s="155"/>
      <c r="O93" s="155"/>
      <c r="P93" s="155"/>
    </row>
    <row r="94" spans="2:18" s="99" customFormat="1" ht="15" customHeight="1" x14ac:dyDescent="0.25">
      <c r="B94" s="155"/>
      <c r="C94" s="1" t="s">
        <v>18</v>
      </c>
      <c r="D94" s="155"/>
      <c r="E94" s="16">
        <f t="shared" ref="E94:P94" si="11">SUM(E92+E83)</f>
        <v>48.1</v>
      </c>
      <c r="F94" s="16">
        <f t="shared" si="11"/>
        <v>68.97999999999999</v>
      </c>
      <c r="G94" s="16">
        <f t="shared" si="11"/>
        <v>207.82</v>
      </c>
      <c r="H94" s="16">
        <f t="shared" si="11"/>
        <v>1598.02</v>
      </c>
      <c r="I94" s="16">
        <f t="shared" si="11"/>
        <v>0.82000000000000006</v>
      </c>
      <c r="J94" s="16">
        <f t="shared" si="11"/>
        <v>36.89</v>
      </c>
      <c r="K94" s="16">
        <f t="shared" si="11"/>
        <v>0.94</v>
      </c>
      <c r="L94" s="16">
        <f t="shared" si="11"/>
        <v>4.46</v>
      </c>
      <c r="M94" s="16">
        <f t="shared" si="11"/>
        <v>538.46</v>
      </c>
      <c r="N94" s="16">
        <f t="shared" si="11"/>
        <v>223.22000000000003</v>
      </c>
      <c r="O94" s="16">
        <f t="shared" si="11"/>
        <v>899.18999999999983</v>
      </c>
      <c r="P94" s="16">
        <f t="shared" si="11"/>
        <v>11.79</v>
      </c>
    </row>
    <row r="96" spans="2:18" s="99" customFormat="1" ht="30" customHeight="1" x14ac:dyDescent="0.25">
      <c r="B96" s="157" t="s">
        <v>19</v>
      </c>
      <c r="C96" s="160" t="s">
        <v>0</v>
      </c>
      <c r="D96" s="160" t="s">
        <v>1</v>
      </c>
      <c r="E96" s="160" t="s">
        <v>2</v>
      </c>
      <c r="F96" s="160" t="s">
        <v>3</v>
      </c>
      <c r="G96" s="160" t="s">
        <v>4</v>
      </c>
      <c r="H96" s="157" t="s">
        <v>5</v>
      </c>
      <c r="I96" s="160" t="s">
        <v>6</v>
      </c>
      <c r="J96" s="160"/>
      <c r="K96" s="160"/>
      <c r="L96" s="160"/>
      <c r="M96" s="160" t="s">
        <v>7</v>
      </c>
      <c r="N96" s="160"/>
      <c r="O96" s="160"/>
      <c r="P96" s="160"/>
    </row>
    <row r="97" spans="2:18" s="99" customFormat="1" ht="6.75" customHeight="1" x14ac:dyDescent="0.25">
      <c r="B97" s="158"/>
      <c r="C97" s="160"/>
      <c r="D97" s="160"/>
      <c r="E97" s="160"/>
      <c r="F97" s="160"/>
      <c r="G97" s="160"/>
      <c r="H97" s="158"/>
      <c r="I97" s="160"/>
      <c r="J97" s="160"/>
      <c r="K97" s="160"/>
      <c r="L97" s="160"/>
      <c r="M97" s="160"/>
      <c r="N97" s="160"/>
      <c r="O97" s="160"/>
      <c r="P97" s="160"/>
    </row>
    <row r="98" spans="2:18" s="99" customFormat="1" hidden="1" x14ac:dyDescent="0.25">
      <c r="B98" s="159"/>
      <c r="C98" s="160"/>
      <c r="D98" s="160"/>
      <c r="E98" s="160"/>
      <c r="F98" s="160"/>
      <c r="G98" s="160"/>
      <c r="H98" s="159"/>
      <c r="I98" s="160"/>
      <c r="J98" s="160"/>
      <c r="K98" s="160"/>
      <c r="L98" s="160"/>
      <c r="M98" s="160"/>
      <c r="N98" s="160"/>
      <c r="O98" s="160"/>
      <c r="P98" s="160"/>
    </row>
    <row r="99" spans="2:18" s="99" customFormat="1" x14ac:dyDescent="0.25">
      <c r="B99" s="112" t="s">
        <v>55</v>
      </c>
      <c r="C99" s="155"/>
      <c r="D99" s="155"/>
      <c r="E99" s="155"/>
      <c r="F99" s="155"/>
      <c r="G99" s="155"/>
      <c r="H99" s="155"/>
      <c r="I99" s="155" t="s">
        <v>8</v>
      </c>
      <c r="J99" s="155" t="s">
        <v>9</v>
      </c>
      <c r="K99" s="155" t="s">
        <v>10</v>
      </c>
      <c r="L99" s="155" t="s">
        <v>11</v>
      </c>
      <c r="M99" s="155" t="s">
        <v>12</v>
      </c>
      <c r="N99" s="155" t="s">
        <v>13</v>
      </c>
      <c r="O99" s="155" t="s">
        <v>14</v>
      </c>
      <c r="P99" s="155" t="s">
        <v>15</v>
      </c>
      <c r="Q99" s="9"/>
      <c r="R99" s="32"/>
    </row>
    <row r="100" spans="2:18" s="99" customFormat="1" x14ac:dyDescent="0.25">
      <c r="B100" s="3" t="s">
        <v>41</v>
      </c>
      <c r="C100" s="3" t="s">
        <v>21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R100" s="32"/>
    </row>
    <row r="101" spans="2:18" s="52" customFormat="1" ht="18.75" customHeight="1" x14ac:dyDescent="0.25">
      <c r="B101" s="147">
        <v>102</v>
      </c>
      <c r="C101" s="147" t="s">
        <v>149</v>
      </c>
      <c r="D101" s="71">
        <v>200</v>
      </c>
      <c r="E101" s="72">
        <v>15.25</v>
      </c>
      <c r="F101" s="72">
        <v>16.73</v>
      </c>
      <c r="G101" s="72">
        <v>8.1999999999999993</v>
      </c>
      <c r="H101" s="72">
        <v>247.5</v>
      </c>
      <c r="I101" s="72">
        <v>0</v>
      </c>
      <c r="J101" s="72">
        <v>1.1100000000000001</v>
      </c>
      <c r="K101" s="72">
        <v>0</v>
      </c>
      <c r="L101" s="72">
        <v>0</v>
      </c>
      <c r="M101" s="72">
        <v>9.3000000000000007</v>
      </c>
      <c r="N101" s="72">
        <v>4.3</v>
      </c>
      <c r="O101" s="72">
        <v>19.03</v>
      </c>
      <c r="P101" s="72">
        <v>0.28000000000000003</v>
      </c>
      <c r="Q101" s="7"/>
      <c r="R101" s="51"/>
    </row>
    <row r="102" spans="2:18" s="52" customFormat="1" x14ac:dyDescent="0.25">
      <c r="B102" s="148">
        <v>3</v>
      </c>
      <c r="C102" s="147" t="s">
        <v>150</v>
      </c>
      <c r="D102" s="92">
        <v>75</v>
      </c>
      <c r="E102" s="93">
        <v>7.18</v>
      </c>
      <c r="F102" s="93">
        <v>7.86</v>
      </c>
      <c r="G102" s="93">
        <v>45.64</v>
      </c>
      <c r="H102" s="93">
        <v>276.58</v>
      </c>
      <c r="I102" s="93">
        <v>0</v>
      </c>
      <c r="J102" s="93">
        <v>3.7</v>
      </c>
      <c r="K102" s="93">
        <v>0</v>
      </c>
      <c r="L102" s="93">
        <v>0.01</v>
      </c>
      <c r="M102" s="93">
        <v>244.3</v>
      </c>
      <c r="N102" s="93">
        <v>16.100000000000001</v>
      </c>
      <c r="O102" s="93">
        <v>31.1</v>
      </c>
      <c r="P102" s="93">
        <v>0.8</v>
      </c>
      <c r="Q102" s="7"/>
      <c r="R102" s="51"/>
    </row>
    <row r="103" spans="2:18" s="45" customFormat="1" ht="34.5" customHeight="1" x14ac:dyDescent="0.25">
      <c r="B103" s="147">
        <v>366</v>
      </c>
      <c r="C103" s="147" t="s">
        <v>151</v>
      </c>
      <c r="D103" s="50">
        <v>15</v>
      </c>
      <c r="E103" s="50">
        <v>0.56000000000000005</v>
      </c>
      <c r="F103" s="50">
        <v>0</v>
      </c>
      <c r="G103" s="50">
        <v>27.89</v>
      </c>
      <c r="H103" s="50">
        <v>115.79</v>
      </c>
      <c r="I103" s="50">
        <v>0.03</v>
      </c>
      <c r="J103" s="50">
        <v>46.8</v>
      </c>
      <c r="K103" s="50">
        <v>0</v>
      </c>
      <c r="L103" s="50">
        <v>0</v>
      </c>
      <c r="M103" s="50">
        <v>32.4</v>
      </c>
      <c r="N103" s="50">
        <v>21</v>
      </c>
      <c r="O103" s="50">
        <v>25</v>
      </c>
      <c r="P103" s="50">
        <v>0.7</v>
      </c>
      <c r="Q103" s="39"/>
    </row>
    <row r="104" spans="2:18" s="52" customFormat="1" ht="18" customHeight="1" x14ac:dyDescent="0.25">
      <c r="B104" s="142" t="s">
        <v>135</v>
      </c>
      <c r="C104" s="54" t="s">
        <v>22</v>
      </c>
      <c r="D104" s="55">
        <v>40</v>
      </c>
      <c r="E104" s="55">
        <v>4.54</v>
      </c>
      <c r="F104" s="55">
        <v>0.64</v>
      </c>
      <c r="G104" s="55">
        <v>29.12</v>
      </c>
      <c r="H104" s="55">
        <v>133.76</v>
      </c>
      <c r="I104" s="55">
        <v>0.16</v>
      </c>
      <c r="J104" s="55">
        <v>0</v>
      </c>
      <c r="K104" s="55">
        <v>0</v>
      </c>
      <c r="L104" s="55">
        <v>0.8</v>
      </c>
      <c r="M104" s="55">
        <v>18.399999999999999</v>
      </c>
      <c r="N104" s="55">
        <v>26.4</v>
      </c>
      <c r="O104" s="55">
        <v>67.2</v>
      </c>
      <c r="P104" s="50">
        <v>1.52</v>
      </c>
      <c r="Q104" s="8"/>
    </row>
    <row r="105" spans="2:18" s="52" customFormat="1" ht="16.5" customHeight="1" x14ac:dyDescent="0.25">
      <c r="B105" s="49" t="s">
        <v>78</v>
      </c>
      <c r="C105" s="49" t="s">
        <v>79</v>
      </c>
      <c r="D105" s="50">
        <v>200</v>
      </c>
      <c r="E105" s="50">
        <v>0</v>
      </c>
      <c r="F105" s="50">
        <v>0</v>
      </c>
      <c r="G105" s="50">
        <v>11.28</v>
      </c>
      <c r="H105" s="50">
        <v>45.12</v>
      </c>
      <c r="I105" s="50">
        <v>0.03</v>
      </c>
      <c r="J105" s="50">
        <v>46.8</v>
      </c>
      <c r="K105" s="50">
        <v>0</v>
      </c>
      <c r="L105" s="50">
        <v>0</v>
      </c>
      <c r="M105" s="50">
        <v>32.4</v>
      </c>
      <c r="N105" s="50">
        <v>21</v>
      </c>
      <c r="O105" s="50">
        <v>25</v>
      </c>
      <c r="P105" s="50">
        <v>0.7</v>
      </c>
      <c r="Q105" s="51"/>
    </row>
    <row r="106" spans="2:18" s="52" customFormat="1" ht="18.75" customHeight="1" x14ac:dyDescent="0.25">
      <c r="B106" s="49"/>
      <c r="C106" s="116" t="s">
        <v>115</v>
      </c>
      <c r="D106" s="56">
        <f>SUM(D101:D105)</f>
        <v>530</v>
      </c>
      <c r="E106" s="56">
        <f t="shared" ref="E106:P106" si="12">SUM(E101:E105)</f>
        <v>27.529999999999998</v>
      </c>
      <c r="F106" s="56">
        <f t="shared" si="12"/>
        <v>25.23</v>
      </c>
      <c r="G106" s="56">
        <f t="shared" si="12"/>
        <v>122.13000000000001</v>
      </c>
      <c r="H106" s="56">
        <f t="shared" si="12"/>
        <v>818.74999999999989</v>
      </c>
      <c r="I106" s="56">
        <f t="shared" si="12"/>
        <v>0.22</v>
      </c>
      <c r="J106" s="56">
        <f t="shared" si="12"/>
        <v>98.41</v>
      </c>
      <c r="K106" s="56">
        <f t="shared" si="12"/>
        <v>0</v>
      </c>
      <c r="L106" s="56">
        <f t="shared" si="12"/>
        <v>0.81</v>
      </c>
      <c r="M106" s="56">
        <f t="shared" si="12"/>
        <v>336.79999999999995</v>
      </c>
      <c r="N106" s="56">
        <f t="shared" si="12"/>
        <v>88.800000000000011</v>
      </c>
      <c r="O106" s="56">
        <f t="shared" si="12"/>
        <v>167.32999999999998</v>
      </c>
      <c r="P106" s="56">
        <f t="shared" si="12"/>
        <v>4</v>
      </c>
      <c r="Q106" s="58"/>
      <c r="R106" s="51"/>
    </row>
    <row r="107" spans="2:18" s="52" customFormat="1" x14ac:dyDescent="0.25">
      <c r="B107" s="60"/>
      <c r="C107" s="61" t="s">
        <v>20</v>
      </c>
      <c r="D107" s="60"/>
      <c r="E107" s="62"/>
      <c r="F107" s="62"/>
      <c r="G107" s="62"/>
      <c r="H107" s="62"/>
      <c r="I107" s="60"/>
      <c r="J107" s="60"/>
      <c r="K107" s="60"/>
      <c r="L107" s="60"/>
      <c r="M107" s="60"/>
      <c r="N107" s="60"/>
      <c r="O107" s="60"/>
      <c r="P107" s="60"/>
      <c r="R107" s="51"/>
    </row>
    <row r="108" spans="2:18" s="52" customFormat="1" x14ac:dyDescent="0.25">
      <c r="B108" s="109" t="s">
        <v>34</v>
      </c>
      <c r="C108" s="110" t="s">
        <v>103</v>
      </c>
      <c r="D108" s="71">
        <v>100</v>
      </c>
      <c r="E108" s="81">
        <v>1.1299999999999999</v>
      </c>
      <c r="F108" s="81">
        <v>10.07</v>
      </c>
      <c r="G108" s="81">
        <v>10.36</v>
      </c>
      <c r="H108" s="81">
        <v>136.80000000000001</v>
      </c>
      <c r="I108" s="81">
        <v>0</v>
      </c>
      <c r="J108" s="81">
        <v>7.21</v>
      </c>
      <c r="K108" s="81">
        <v>0</v>
      </c>
      <c r="L108" s="81">
        <v>0.42</v>
      </c>
      <c r="M108" s="81">
        <v>25.2</v>
      </c>
      <c r="N108" s="81">
        <v>10.29</v>
      </c>
      <c r="O108" s="81">
        <v>17.64</v>
      </c>
      <c r="P108" s="81">
        <v>0.84</v>
      </c>
      <c r="R108" s="51"/>
    </row>
    <row r="109" spans="2:18" s="45" customFormat="1" ht="29.25" customHeight="1" x14ac:dyDescent="0.25">
      <c r="B109" s="128" t="s">
        <v>160</v>
      </c>
      <c r="C109" s="129" t="s">
        <v>161</v>
      </c>
      <c r="D109" s="130">
        <v>250</v>
      </c>
      <c r="E109" s="131">
        <v>3.6</v>
      </c>
      <c r="F109" s="131">
        <v>6.2</v>
      </c>
      <c r="G109" s="131">
        <v>21.28</v>
      </c>
      <c r="H109" s="131">
        <v>125.6</v>
      </c>
      <c r="I109" s="131">
        <v>0.16</v>
      </c>
      <c r="J109" s="131">
        <v>1</v>
      </c>
      <c r="K109" s="131">
        <v>0.09</v>
      </c>
      <c r="L109" s="131">
        <v>2</v>
      </c>
      <c r="M109" s="131">
        <v>65.2</v>
      </c>
      <c r="N109" s="131">
        <v>15.6</v>
      </c>
      <c r="O109" s="131">
        <v>105.6</v>
      </c>
      <c r="P109" s="131">
        <v>0.6</v>
      </c>
      <c r="Q109" s="40"/>
      <c r="R109" s="48"/>
    </row>
    <row r="110" spans="2:18" s="95" customFormat="1" ht="20.25" customHeight="1" x14ac:dyDescent="0.25">
      <c r="B110" s="49" t="s">
        <v>90</v>
      </c>
      <c r="C110" s="49" t="s">
        <v>37</v>
      </c>
      <c r="D110" s="59">
        <v>320</v>
      </c>
      <c r="E110" s="59">
        <v>35.47</v>
      </c>
      <c r="F110" s="59">
        <v>46.08</v>
      </c>
      <c r="G110" s="59">
        <v>40.5</v>
      </c>
      <c r="H110" s="59">
        <v>398.11</v>
      </c>
      <c r="I110" s="59">
        <v>0.13</v>
      </c>
      <c r="J110" s="59">
        <v>7.55</v>
      </c>
      <c r="K110" s="59">
        <v>0.17</v>
      </c>
      <c r="L110" s="59">
        <v>0</v>
      </c>
      <c r="M110" s="59">
        <v>58.05</v>
      </c>
      <c r="N110" s="59">
        <v>67.680000000000007</v>
      </c>
      <c r="O110" s="59">
        <v>219.6</v>
      </c>
      <c r="P110" s="59">
        <v>2.4700000000000002</v>
      </c>
      <c r="Q110" s="38"/>
      <c r="R110" s="94"/>
    </row>
    <row r="111" spans="2:18" s="52" customFormat="1" x14ac:dyDescent="0.25">
      <c r="B111" s="49" t="s">
        <v>50</v>
      </c>
      <c r="C111" s="49" t="s">
        <v>25</v>
      </c>
      <c r="D111" s="50">
        <v>200</v>
      </c>
      <c r="E111" s="50">
        <v>0.56000000000000005</v>
      </c>
      <c r="F111" s="50">
        <v>0</v>
      </c>
      <c r="G111" s="50">
        <v>27.89</v>
      </c>
      <c r="H111" s="50">
        <v>115.79</v>
      </c>
      <c r="I111" s="50">
        <v>0.03</v>
      </c>
      <c r="J111" s="50">
        <v>46.8</v>
      </c>
      <c r="K111" s="50">
        <v>0</v>
      </c>
      <c r="L111" s="50">
        <v>0</v>
      </c>
      <c r="M111" s="50">
        <v>32.4</v>
      </c>
      <c r="N111" s="50">
        <v>21</v>
      </c>
      <c r="O111" s="50">
        <v>25</v>
      </c>
      <c r="P111" s="50">
        <v>0.7</v>
      </c>
      <c r="Q111" s="9"/>
      <c r="R111" s="51"/>
    </row>
    <row r="112" spans="2:18" s="99" customFormat="1" x14ac:dyDescent="0.25">
      <c r="B112" s="142" t="s">
        <v>135</v>
      </c>
      <c r="C112" s="46" t="s">
        <v>22</v>
      </c>
      <c r="D112" s="30">
        <v>50</v>
      </c>
      <c r="E112" s="30">
        <v>5.67</v>
      </c>
      <c r="F112" s="30">
        <v>0.8</v>
      </c>
      <c r="G112" s="30">
        <v>36.4</v>
      </c>
      <c r="H112" s="30">
        <v>167.2</v>
      </c>
      <c r="I112" s="30">
        <v>0.12</v>
      </c>
      <c r="J112" s="30">
        <v>0</v>
      </c>
      <c r="K112" s="30">
        <v>0</v>
      </c>
      <c r="L112" s="30">
        <v>1.32</v>
      </c>
      <c r="M112" s="30">
        <v>21</v>
      </c>
      <c r="N112" s="30">
        <v>28.2</v>
      </c>
      <c r="O112" s="30">
        <v>94.8</v>
      </c>
      <c r="P112" s="30">
        <v>2.34</v>
      </c>
      <c r="Q112" s="9"/>
      <c r="R112" s="32"/>
    </row>
    <row r="113" spans="2:18" s="52" customFormat="1" ht="36.75" customHeight="1" x14ac:dyDescent="0.25">
      <c r="B113" s="143" t="s">
        <v>136</v>
      </c>
      <c r="C113" s="144" t="s">
        <v>137</v>
      </c>
      <c r="D113" s="122">
        <v>30</v>
      </c>
      <c r="E113" s="122">
        <v>2.25</v>
      </c>
      <c r="F113" s="122">
        <v>0.36</v>
      </c>
      <c r="G113" s="122">
        <v>9.6</v>
      </c>
      <c r="H113" s="122">
        <v>22.65</v>
      </c>
      <c r="I113" s="122">
        <v>4.4999999999999998E-2</v>
      </c>
      <c r="J113" s="122">
        <v>0</v>
      </c>
      <c r="K113" s="122">
        <v>0</v>
      </c>
      <c r="L113" s="122">
        <v>0</v>
      </c>
      <c r="M113" s="122">
        <v>23.4</v>
      </c>
      <c r="N113" s="122">
        <v>9.15</v>
      </c>
      <c r="O113" s="122">
        <v>53.1</v>
      </c>
      <c r="P113" s="145">
        <v>0.3</v>
      </c>
      <c r="Q113" s="7"/>
      <c r="R113" s="51"/>
    </row>
    <row r="114" spans="2:18" s="6" customFormat="1" x14ac:dyDescent="0.25">
      <c r="B114" s="1"/>
      <c r="C114" s="1" t="s">
        <v>114</v>
      </c>
      <c r="D114" s="1">
        <f>SUM(D108:D113)</f>
        <v>950</v>
      </c>
      <c r="E114" s="1">
        <f t="shared" ref="E114:P114" si="13">SUM(E108:E113)</f>
        <v>48.680000000000007</v>
      </c>
      <c r="F114" s="1">
        <f t="shared" si="13"/>
        <v>63.509999999999991</v>
      </c>
      <c r="G114" s="1">
        <f t="shared" si="13"/>
        <v>146.03</v>
      </c>
      <c r="H114" s="1">
        <f t="shared" si="13"/>
        <v>966.15</v>
      </c>
      <c r="I114" s="1">
        <f t="shared" si="13"/>
        <v>0.48500000000000004</v>
      </c>
      <c r="J114" s="1">
        <f t="shared" si="13"/>
        <v>62.56</v>
      </c>
      <c r="K114" s="1">
        <f t="shared" si="13"/>
        <v>0.26</v>
      </c>
      <c r="L114" s="1">
        <f t="shared" si="13"/>
        <v>3.74</v>
      </c>
      <c r="M114" s="1">
        <f t="shared" si="13"/>
        <v>225.25</v>
      </c>
      <c r="N114" s="1">
        <f t="shared" si="13"/>
        <v>151.92000000000002</v>
      </c>
      <c r="O114" s="1">
        <f t="shared" si="13"/>
        <v>515.74</v>
      </c>
      <c r="P114" s="1">
        <f t="shared" si="13"/>
        <v>7.25</v>
      </c>
      <c r="Q114" s="11"/>
      <c r="R114" s="31"/>
    </row>
    <row r="115" spans="2:18" s="99" customFormat="1" x14ac:dyDescent="0.25">
      <c r="B115" s="155"/>
      <c r="C115" s="155"/>
      <c r="D115" s="155"/>
      <c r="E115" s="2"/>
      <c r="F115" s="2"/>
      <c r="G115" s="2"/>
      <c r="H115" s="2"/>
      <c r="I115" s="155"/>
      <c r="J115" s="155"/>
      <c r="K115" s="155"/>
      <c r="L115" s="155"/>
      <c r="M115" s="155"/>
      <c r="N115" s="155"/>
      <c r="O115" s="155"/>
      <c r="P115" s="155"/>
      <c r="R115" s="32"/>
    </row>
    <row r="116" spans="2:18" s="99" customFormat="1" ht="15" customHeight="1" x14ac:dyDescent="0.25">
      <c r="B116" s="155"/>
      <c r="C116" s="1" t="s">
        <v>18</v>
      </c>
      <c r="D116" s="155"/>
      <c r="E116" s="16">
        <f t="shared" ref="E116:P116" si="14">SUM(E106+E114)</f>
        <v>76.210000000000008</v>
      </c>
      <c r="F116" s="16">
        <f t="shared" si="14"/>
        <v>88.74</v>
      </c>
      <c r="G116" s="16">
        <f t="shared" si="14"/>
        <v>268.16000000000003</v>
      </c>
      <c r="H116" s="16">
        <f t="shared" si="14"/>
        <v>1784.8999999999999</v>
      </c>
      <c r="I116" s="16">
        <f t="shared" si="14"/>
        <v>0.70500000000000007</v>
      </c>
      <c r="J116" s="16">
        <f t="shared" si="14"/>
        <v>160.97</v>
      </c>
      <c r="K116" s="16">
        <f t="shared" si="14"/>
        <v>0.26</v>
      </c>
      <c r="L116" s="16">
        <f t="shared" si="14"/>
        <v>4.5500000000000007</v>
      </c>
      <c r="M116" s="16">
        <f t="shared" si="14"/>
        <v>562.04999999999995</v>
      </c>
      <c r="N116" s="16">
        <f t="shared" si="14"/>
        <v>240.72000000000003</v>
      </c>
      <c r="O116" s="16">
        <f t="shared" si="14"/>
        <v>683.06999999999994</v>
      </c>
      <c r="P116" s="16">
        <f t="shared" si="14"/>
        <v>11.25</v>
      </c>
    </row>
    <row r="118" spans="2:18" s="99" customFormat="1" ht="30" customHeight="1" x14ac:dyDescent="0.25">
      <c r="B118" s="157" t="s">
        <v>19</v>
      </c>
      <c r="C118" s="160" t="s">
        <v>0</v>
      </c>
      <c r="D118" s="160" t="s">
        <v>1</v>
      </c>
      <c r="E118" s="160" t="s">
        <v>2</v>
      </c>
      <c r="F118" s="160" t="s">
        <v>3</v>
      </c>
      <c r="G118" s="160" t="s">
        <v>4</v>
      </c>
      <c r="H118" s="157" t="s">
        <v>5</v>
      </c>
      <c r="I118" s="160" t="s">
        <v>6</v>
      </c>
      <c r="J118" s="160"/>
      <c r="K118" s="160"/>
      <c r="L118" s="160"/>
      <c r="M118" s="160" t="s">
        <v>7</v>
      </c>
      <c r="N118" s="160"/>
      <c r="O118" s="160"/>
      <c r="P118" s="160"/>
    </row>
    <row r="119" spans="2:18" s="99" customFormat="1" ht="2.25" customHeight="1" x14ac:dyDescent="0.25">
      <c r="B119" s="158"/>
      <c r="C119" s="160"/>
      <c r="D119" s="160"/>
      <c r="E119" s="160"/>
      <c r="F119" s="160"/>
      <c r="G119" s="160"/>
      <c r="H119" s="158"/>
      <c r="I119" s="160"/>
      <c r="J119" s="160"/>
      <c r="K119" s="160"/>
      <c r="L119" s="160"/>
      <c r="M119" s="160"/>
      <c r="N119" s="160"/>
      <c r="O119" s="160"/>
      <c r="P119" s="160"/>
    </row>
    <row r="120" spans="2:18" s="99" customFormat="1" hidden="1" x14ac:dyDescent="0.25">
      <c r="B120" s="159"/>
      <c r="C120" s="160"/>
      <c r="D120" s="160"/>
      <c r="E120" s="160"/>
      <c r="F120" s="160"/>
      <c r="G120" s="160"/>
      <c r="H120" s="159"/>
      <c r="I120" s="160"/>
      <c r="J120" s="160"/>
      <c r="K120" s="160"/>
      <c r="L120" s="160"/>
      <c r="M120" s="160"/>
      <c r="N120" s="160"/>
      <c r="O120" s="160"/>
      <c r="P120" s="160"/>
    </row>
    <row r="121" spans="2:18" s="99" customFormat="1" x14ac:dyDescent="0.25">
      <c r="B121" s="112" t="s">
        <v>55</v>
      </c>
      <c r="C121" s="155"/>
      <c r="D121" s="155"/>
      <c r="E121" s="155"/>
      <c r="F121" s="155"/>
      <c r="G121" s="155"/>
      <c r="H121" s="155"/>
      <c r="I121" s="155" t="s">
        <v>8</v>
      </c>
      <c r="J121" s="155" t="s">
        <v>9</v>
      </c>
      <c r="K121" s="155" t="s">
        <v>10</v>
      </c>
      <c r="L121" s="155" t="s">
        <v>11</v>
      </c>
      <c r="M121" s="155" t="s">
        <v>12</v>
      </c>
      <c r="N121" s="155" t="s">
        <v>13</v>
      </c>
      <c r="O121" s="155" t="s">
        <v>14</v>
      </c>
      <c r="P121" s="155" t="s">
        <v>15</v>
      </c>
      <c r="Q121" s="9"/>
      <c r="R121" s="32"/>
    </row>
    <row r="122" spans="2:18" s="99" customFormat="1" x14ac:dyDescent="0.25">
      <c r="B122" s="3" t="s">
        <v>56</v>
      </c>
      <c r="C122" s="3" t="s">
        <v>21</v>
      </c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R122" s="32"/>
    </row>
    <row r="123" spans="2:18" s="52" customFormat="1" ht="18.75" customHeight="1" x14ac:dyDescent="0.25">
      <c r="B123" s="147">
        <v>3</v>
      </c>
      <c r="C123" s="147" t="s">
        <v>152</v>
      </c>
      <c r="D123" s="71">
        <v>120</v>
      </c>
      <c r="E123" s="72">
        <v>15.25</v>
      </c>
      <c r="F123" s="72">
        <v>16.73</v>
      </c>
      <c r="G123" s="72">
        <v>8.1999999999999993</v>
      </c>
      <c r="H123" s="72">
        <v>247.5</v>
      </c>
      <c r="I123" s="72">
        <v>0</v>
      </c>
      <c r="J123" s="72">
        <v>1.1100000000000001</v>
      </c>
      <c r="K123" s="72">
        <v>0</v>
      </c>
      <c r="L123" s="72">
        <v>0</v>
      </c>
      <c r="M123" s="72">
        <v>9.3000000000000007</v>
      </c>
      <c r="N123" s="72">
        <v>4.3</v>
      </c>
      <c r="O123" s="72">
        <v>19.03</v>
      </c>
      <c r="P123" s="72">
        <v>0.28000000000000003</v>
      </c>
      <c r="Q123" s="7"/>
      <c r="R123" s="51"/>
    </row>
    <row r="124" spans="2:18" s="52" customFormat="1" ht="18" customHeight="1" x14ac:dyDescent="0.25">
      <c r="B124" s="147">
        <v>366</v>
      </c>
      <c r="C124" s="147" t="s">
        <v>143</v>
      </c>
      <c r="D124" s="71">
        <v>30</v>
      </c>
      <c r="E124" s="60">
        <v>5.83</v>
      </c>
      <c r="F124" s="60">
        <v>7.31</v>
      </c>
      <c r="G124" s="60">
        <v>2.25</v>
      </c>
      <c r="H124" s="60">
        <v>90</v>
      </c>
      <c r="I124" s="60">
        <v>0</v>
      </c>
      <c r="J124" s="60">
        <v>0.2</v>
      </c>
      <c r="K124" s="60">
        <v>0.56000000000000005</v>
      </c>
      <c r="L124" s="60">
        <v>0</v>
      </c>
      <c r="M124" s="60">
        <v>23.1</v>
      </c>
      <c r="N124" s="60">
        <v>7.12</v>
      </c>
      <c r="O124" s="60">
        <v>39.299999999999997</v>
      </c>
      <c r="P124" s="60">
        <v>0.52</v>
      </c>
      <c r="Q124" s="37"/>
    </row>
    <row r="125" spans="2:18" s="52" customFormat="1" ht="18.75" customHeight="1" x14ac:dyDescent="0.25">
      <c r="B125" s="147">
        <v>102</v>
      </c>
      <c r="C125" s="147" t="s">
        <v>149</v>
      </c>
      <c r="D125" s="71">
        <v>200</v>
      </c>
      <c r="E125" s="72">
        <v>15.25</v>
      </c>
      <c r="F125" s="72">
        <v>16.73</v>
      </c>
      <c r="G125" s="72">
        <v>8.1999999999999993</v>
      </c>
      <c r="H125" s="72">
        <v>247.5</v>
      </c>
      <c r="I125" s="72">
        <v>0</v>
      </c>
      <c r="J125" s="72">
        <v>1.1100000000000001</v>
      </c>
      <c r="K125" s="72">
        <v>0</v>
      </c>
      <c r="L125" s="72">
        <v>0</v>
      </c>
      <c r="M125" s="72">
        <v>9.3000000000000007</v>
      </c>
      <c r="N125" s="72">
        <v>4.3</v>
      </c>
      <c r="O125" s="72">
        <v>19.03</v>
      </c>
      <c r="P125" s="72">
        <v>0.28000000000000003</v>
      </c>
      <c r="Q125" s="7"/>
      <c r="R125" s="51"/>
    </row>
    <row r="126" spans="2:18" s="52" customFormat="1" ht="18.75" customHeight="1" x14ac:dyDescent="0.25">
      <c r="B126" s="49" t="s">
        <v>78</v>
      </c>
      <c r="C126" s="49" t="s">
        <v>79</v>
      </c>
      <c r="D126" s="50">
        <v>200</v>
      </c>
      <c r="E126" s="50">
        <v>0</v>
      </c>
      <c r="F126" s="50">
        <v>0</v>
      </c>
      <c r="G126" s="50">
        <v>11.28</v>
      </c>
      <c r="H126" s="50">
        <v>45.12</v>
      </c>
      <c r="I126" s="50">
        <v>0.03</v>
      </c>
      <c r="J126" s="50">
        <v>46.8</v>
      </c>
      <c r="K126" s="50">
        <v>0</v>
      </c>
      <c r="L126" s="50">
        <v>0</v>
      </c>
      <c r="M126" s="50">
        <v>32.4</v>
      </c>
      <c r="N126" s="50">
        <v>21</v>
      </c>
      <c r="O126" s="50">
        <v>25</v>
      </c>
      <c r="P126" s="50">
        <v>0.7</v>
      </c>
      <c r="Q126" s="51"/>
    </row>
    <row r="127" spans="2:18" s="52" customFormat="1" ht="18" customHeight="1" x14ac:dyDescent="0.25">
      <c r="B127" s="142" t="s">
        <v>135</v>
      </c>
      <c r="C127" s="54" t="s">
        <v>22</v>
      </c>
      <c r="D127" s="55">
        <v>40</v>
      </c>
      <c r="E127" s="55">
        <v>4.54</v>
      </c>
      <c r="F127" s="55">
        <v>0.64</v>
      </c>
      <c r="G127" s="55">
        <v>29.12</v>
      </c>
      <c r="H127" s="55">
        <v>133.76</v>
      </c>
      <c r="I127" s="55">
        <v>0.16</v>
      </c>
      <c r="J127" s="55">
        <v>0</v>
      </c>
      <c r="K127" s="55">
        <v>0</v>
      </c>
      <c r="L127" s="55">
        <v>0.8</v>
      </c>
      <c r="M127" s="55">
        <v>18.399999999999999</v>
      </c>
      <c r="N127" s="55">
        <v>26.4</v>
      </c>
      <c r="O127" s="55">
        <v>67.2</v>
      </c>
      <c r="P127" s="50">
        <v>1.52</v>
      </c>
      <c r="Q127" s="8"/>
    </row>
    <row r="128" spans="2:18" s="52" customFormat="1" ht="18.75" customHeight="1" x14ac:dyDescent="0.25">
      <c r="B128" s="49"/>
      <c r="C128" s="116" t="s">
        <v>115</v>
      </c>
      <c r="D128" s="56">
        <f t="shared" ref="D128:P128" si="15">SUM(D123:D127)</f>
        <v>590</v>
      </c>
      <c r="E128" s="96">
        <f t="shared" si="15"/>
        <v>40.869999999999997</v>
      </c>
      <c r="F128" s="96">
        <f t="shared" si="15"/>
        <v>41.41</v>
      </c>
      <c r="G128" s="96">
        <f t="shared" si="15"/>
        <v>59.05</v>
      </c>
      <c r="H128" s="96">
        <f t="shared" si="15"/>
        <v>763.88</v>
      </c>
      <c r="I128" s="96">
        <f t="shared" si="15"/>
        <v>0.19</v>
      </c>
      <c r="J128" s="96">
        <f t="shared" si="15"/>
        <v>49.22</v>
      </c>
      <c r="K128" s="96">
        <f t="shared" si="15"/>
        <v>0.56000000000000005</v>
      </c>
      <c r="L128" s="96">
        <f t="shared" si="15"/>
        <v>0.8</v>
      </c>
      <c r="M128" s="96">
        <f t="shared" si="15"/>
        <v>92.5</v>
      </c>
      <c r="N128" s="96">
        <f t="shared" si="15"/>
        <v>63.12</v>
      </c>
      <c r="O128" s="96">
        <f t="shared" si="15"/>
        <v>169.56</v>
      </c>
      <c r="P128" s="96">
        <f t="shared" si="15"/>
        <v>3.3</v>
      </c>
      <c r="Q128" s="58"/>
      <c r="R128" s="51"/>
    </row>
    <row r="129" spans="2:18" s="52" customFormat="1" x14ac:dyDescent="0.25">
      <c r="B129" s="60"/>
      <c r="C129" s="61" t="s">
        <v>20</v>
      </c>
      <c r="D129" s="60"/>
      <c r="E129" s="62"/>
      <c r="F129" s="62"/>
      <c r="G129" s="62"/>
      <c r="H129" s="62"/>
      <c r="I129" s="60"/>
      <c r="J129" s="60"/>
      <c r="K129" s="60"/>
      <c r="L129" s="60"/>
      <c r="M129" s="60"/>
      <c r="N129" s="60"/>
      <c r="O129" s="60"/>
      <c r="P129" s="60"/>
      <c r="R129" s="51"/>
    </row>
    <row r="130" spans="2:18" s="52" customFormat="1" x14ac:dyDescent="0.25">
      <c r="B130" s="49" t="s">
        <v>104</v>
      </c>
      <c r="C130" s="49" t="s">
        <v>105</v>
      </c>
      <c r="D130" s="49">
        <v>100</v>
      </c>
      <c r="E130" s="49">
        <v>1.4</v>
      </c>
      <c r="F130" s="49">
        <v>10.06</v>
      </c>
      <c r="G130" s="49">
        <v>9.2100000000000009</v>
      </c>
      <c r="H130" s="49">
        <v>91.5</v>
      </c>
      <c r="I130" s="49">
        <v>0.05</v>
      </c>
      <c r="J130" s="49">
        <v>5</v>
      </c>
      <c r="K130" s="49">
        <v>1</v>
      </c>
      <c r="L130" s="49">
        <v>80.819999999999993</v>
      </c>
      <c r="M130" s="49">
        <v>28.1</v>
      </c>
      <c r="N130" s="49">
        <v>16.04</v>
      </c>
      <c r="O130" s="49">
        <v>37.380000000000003</v>
      </c>
      <c r="P130" s="49">
        <v>1.06</v>
      </c>
      <c r="R130" s="51"/>
    </row>
    <row r="131" spans="2:18" s="45" customFormat="1" ht="29.25" customHeight="1" x14ac:dyDescent="0.25">
      <c r="B131" s="153" t="s">
        <v>44</v>
      </c>
      <c r="C131" s="154" t="s">
        <v>159</v>
      </c>
      <c r="D131" s="83">
        <v>250</v>
      </c>
      <c r="E131" s="84">
        <v>2.4500000000000002</v>
      </c>
      <c r="F131" s="84">
        <v>4.8899999999999997</v>
      </c>
      <c r="G131" s="84">
        <v>13.91</v>
      </c>
      <c r="H131" s="84">
        <v>75.599999999999994</v>
      </c>
      <c r="I131" s="84">
        <v>0.1</v>
      </c>
      <c r="J131" s="84">
        <v>0.4</v>
      </c>
      <c r="K131" s="84">
        <v>0.7</v>
      </c>
      <c r="L131" s="84">
        <v>0.1</v>
      </c>
      <c r="M131" s="84">
        <v>31.6</v>
      </c>
      <c r="N131" s="84">
        <v>14.5</v>
      </c>
      <c r="O131" s="84">
        <v>95.3</v>
      </c>
      <c r="P131" s="84">
        <v>1.2</v>
      </c>
      <c r="Q131" s="40"/>
      <c r="R131" s="48"/>
    </row>
    <row r="132" spans="2:18" s="52" customFormat="1" ht="33" customHeight="1" x14ac:dyDescent="0.25">
      <c r="B132" s="109" t="s">
        <v>120</v>
      </c>
      <c r="C132" s="110" t="s">
        <v>121</v>
      </c>
      <c r="D132" s="124">
        <v>120</v>
      </c>
      <c r="E132" s="125">
        <v>12.6</v>
      </c>
      <c r="F132" s="125">
        <v>8.6</v>
      </c>
      <c r="G132" s="125">
        <v>6.3</v>
      </c>
      <c r="H132" s="125">
        <v>125.6</v>
      </c>
      <c r="I132" s="125">
        <v>0</v>
      </c>
      <c r="J132" s="125">
        <v>0.5</v>
      </c>
      <c r="K132" s="125">
        <v>0</v>
      </c>
      <c r="L132" s="125">
        <v>0</v>
      </c>
      <c r="M132" s="125">
        <v>15.8</v>
      </c>
      <c r="N132" s="125">
        <v>2.5</v>
      </c>
      <c r="O132" s="125">
        <v>15.4</v>
      </c>
      <c r="P132" s="125">
        <v>0.1</v>
      </c>
      <c r="Q132" s="126"/>
      <c r="R132" s="51"/>
    </row>
    <row r="133" spans="2:18" s="52" customFormat="1" ht="30.75" customHeight="1" x14ac:dyDescent="0.25">
      <c r="B133" s="43" t="s">
        <v>57</v>
      </c>
      <c r="C133" s="43" t="s">
        <v>58</v>
      </c>
      <c r="D133" s="44">
        <v>200</v>
      </c>
      <c r="E133" s="44">
        <v>4.54</v>
      </c>
      <c r="F133" s="44">
        <v>13.37</v>
      </c>
      <c r="G133" s="44">
        <v>47.67</v>
      </c>
      <c r="H133" s="44">
        <v>235.12</v>
      </c>
      <c r="I133" s="44">
        <v>0.27</v>
      </c>
      <c r="J133" s="44">
        <v>0.67</v>
      </c>
      <c r="K133" s="44">
        <v>0.13</v>
      </c>
      <c r="L133" s="44">
        <v>0.53</v>
      </c>
      <c r="M133" s="44">
        <v>172.8</v>
      </c>
      <c r="N133" s="44">
        <v>82.93</v>
      </c>
      <c r="O133" s="44">
        <v>273.07</v>
      </c>
      <c r="P133" s="44">
        <v>2.13</v>
      </c>
      <c r="Q133" s="35"/>
      <c r="R133" s="51"/>
    </row>
    <row r="134" spans="2:18" s="52" customFormat="1" ht="18.75" customHeight="1" x14ac:dyDescent="0.25">
      <c r="B134" s="49" t="s">
        <v>52</v>
      </c>
      <c r="C134" s="49" t="s">
        <v>28</v>
      </c>
      <c r="D134" s="50">
        <v>200</v>
      </c>
      <c r="E134" s="50">
        <v>0.56000000000000005</v>
      </c>
      <c r="F134" s="50">
        <v>0</v>
      </c>
      <c r="G134" s="50">
        <v>27.89</v>
      </c>
      <c r="H134" s="50">
        <v>115.79</v>
      </c>
      <c r="I134" s="50">
        <v>0.03</v>
      </c>
      <c r="J134" s="50">
        <v>46.8</v>
      </c>
      <c r="K134" s="50">
        <v>0</v>
      </c>
      <c r="L134" s="50">
        <v>0</v>
      </c>
      <c r="M134" s="50">
        <v>32.4</v>
      </c>
      <c r="N134" s="50">
        <v>21</v>
      </c>
      <c r="O134" s="50">
        <v>25</v>
      </c>
      <c r="P134" s="50">
        <v>0.7</v>
      </c>
      <c r="Q134" s="9"/>
      <c r="R134" s="51"/>
    </row>
    <row r="135" spans="2:18" s="99" customFormat="1" x14ac:dyDescent="0.25">
      <c r="B135" s="142" t="s">
        <v>135</v>
      </c>
      <c r="C135" s="43" t="s">
        <v>22</v>
      </c>
      <c r="D135" s="30">
        <v>50</v>
      </c>
      <c r="E135" s="30">
        <v>5.67</v>
      </c>
      <c r="F135" s="30">
        <v>0.8</v>
      </c>
      <c r="G135" s="30">
        <v>36.4</v>
      </c>
      <c r="H135" s="30">
        <v>167.2</v>
      </c>
      <c r="I135" s="30">
        <v>0.12</v>
      </c>
      <c r="J135" s="30">
        <v>0</v>
      </c>
      <c r="K135" s="30">
        <v>0</v>
      </c>
      <c r="L135" s="30">
        <v>1.32</v>
      </c>
      <c r="M135" s="30">
        <v>21</v>
      </c>
      <c r="N135" s="30">
        <v>28.2</v>
      </c>
      <c r="O135" s="30">
        <v>94.8</v>
      </c>
      <c r="P135" s="30">
        <v>2.34</v>
      </c>
      <c r="Q135" s="9"/>
      <c r="R135" s="32"/>
    </row>
    <row r="136" spans="2:18" s="52" customFormat="1" ht="36.75" customHeight="1" x14ac:dyDescent="0.25">
      <c r="B136" s="143" t="s">
        <v>136</v>
      </c>
      <c r="C136" s="144" t="s">
        <v>137</v>
      </c>
      <c r="D136" s="122">
        <v>30</v>
      </c>
      <c r="E136" s="122">
        <v>2.25</v>
      </c>
      <c r="F136" s="122">
        <v>0.36</v>
      </c>
      <c r="G136" s="122">
        <v>9.6</v>
      </c>
      <c r="H136" s="122">
        <v>22.65</v>
      </c>
      <c r="I136" s="122">
        <v>4.4999999999999998E-2</v>
      </c>
      <c r="J136" s="122">
        <v>0</v>
      </c>
      <c r="K136" s="122">
        <v>0</v>
      </c>
      <c r="L136" s="122">
        <v>0</v>
      </c>
      <c r="M136" s="122">
        <v>23.4</v>
      </c>
      <c r="N136" s="122">
        <v>9.15</v>
      </c>
      <c r="O136" s="122">
        <v>53.1</v>
      </c>
      <c r="P136" s="145">
        <v>0.3</v>
      </c>
      <c r="Q136" s="7"/>
      <c r="R136" s="51"/>
    </row>
    <row r="137" spans="2:18" s="99" customFormat="1" x14ac:dyDescent="0.25">
      <c r="B137" s="43" t="s">
        <v>57</v>
      </c>
      <c r="C137" s="43" t="s">
        <v>139</v>
      </c>
      <c r="D137" s="44">
        <v>30</v>
      </c>
      <c r="E137" s="44">
        <v>1.88</v>
      </c>
      <c r="F137" s="44">
        <v>13.84</v>
      </c>
      <c r="G137" s="44">
        <v>13.84</v>
      </c>
      <c r="H137" s="44">
        <v>199.8</v>
      </c>
      <c r="I137" s="44">
        <v>0.27</v>
      </c>
      <c r="J137" s="44">
        <v>0.02</v>
      </c>
      <c r="K137" s="44">
        <v>0.01</v>
      </c>
      <c r="L137" s="44">
        <v>0.05</v>
      </c>
      <c r="M137" s="44">
        <v>0.06</v>
      </c>
      <c r="N137" s="44">
        <v>1E-3</v>
      </c>
      <c r="O137" s="44">
        <v>7.0000000000000007E-2</v>
      </c>
      <c r="P137" s="44">
        <v>0.02</v>
      </c>
      <c r="Q137" s="7"/>
      <c r="R137" s="51"/>
    </row>
    <row r="138" spans="2:18" s="6" customFormat="1" x14ac:dyDescent="0.25">
      <c r="B138" s="1"/>
      <c r="C138" s="1" t="s">
        <v>114</v>
      </c>
      <c r="D138" s="1">
        <f>SUM(D130:D137)</f>
        <v>980</v>
      </c>
      <c r="E138" s="1">
        <f t="shared" ref="E138:P138" si="16">SUM(E130:E137)</f>
        <v>31.349999999999998</v>
      </c>
      <c r="F138" s="1">
        <f t="shared" si="16"/>
        <v>51.919999999999987</v>
      </c>
      <c r="G138" s="1">
        <f t="shared" si="16"/>
        <v>164.82</v>
      </c>
      <c r="H138" s="1">
        <f t="shared" si="16"/>
        <v>1033.26</v>
      </c>
      <c r="I138" s="1">
        <f t="shared" si="16"/>
        <v>0.88500000000000012</v>
      </c>
      <c r="J138" s="1">
        <f t="shared" si="16"/>
        <v>53.39</v>
      </c>
      <c r="K138" s="1">
        <f t="shared" si="16"/>
        <v>1.84</v>
      </c>
      <c r="L138" s="1">
        <f t="shared" si="16"/>
        <v>82.819999999999979</v>
      </c>
      <c r="M138" s="1">
        <f t="shared" si="16"/>
        <v>325.15999999999997</v>
      </c>
      <c r="N138" s="1">
        <f t="shared" si="16"/>
        <v>174.321</v>
      </c>
      <c r="O138" s="1">
        <f t="shared" si="16"/>
        <v>594.12</v>
      </c>
      <c r="P138" s="1">
        <f t="shared" si="16"/>
        <v>7.85</v>
      </c>
      <c r="R138" s="31"/>
    </row>
    <row r="139" spans="2:18" s="99" customFormat="1" x14ac:dyDescent="0.25">
      <c r="B139" s="155"/>
      <c r="C139" s="155"/>
      <c r="D139" s="155"/>
      <c r="E139" s="2"/>
      <c r="F139" s="2"/>
      <c r="G139" s="2"/>
      <c r="H139" s="2"/>
      <c r="I139" s="155"/>
      <c r="J139" s="155"/>
      <c r="K139" s="155"/>
      <c r="L139" s="155"/>
      <c r="M139" s="155"/>
      <c r="N139" s="155"/>
      <c r="O139" s="155"/>
      <c r="P139" s="155"/>
    </row>
    <row r="140" spans="2:18" s="99" customFormat="1" ht="15" customHeight="1" x14ac:dyDescent="0.25">
      <c r="B140" s="155"/>
      <c r="C140" s="1" t="s">
        <v>18</v>
      </c>
      <c r="D140" s="155"/>
      <c r="E140" s="23">
        <f t="shared" ref="E140:P140" si="17">SUM(E138+E128)</f>
        <v>72.22</v>
      </c>
      <c r="F140" s="23">
        <f t="shared" si="17"/>
        <v>93.329999999999984</v>
      </c>
      <c r="G140" s="23">
        <f t="shared" si="17"/>
        <v>223.87</v>
      </c>
      <c r="H140" s="23">
        <f t="shared" si="17"/>
        <v>1797.1399999999999</v>
      </c>
      <c r="I140" s="23">
        <f t="shared" si="17"/>
        <v>1.0750000000000002</v>
      </c>
      <c r="J140" s="23">
        <f t="shared" si="17"/>
        <v>102.61</v>
      </c>
      <c r="K140" s="23">
        <f t="shared" si="17"/>
        <v>2.4000000000000004</v>
      </c>
      <c r="L140" s="23">
        <f t="shared" si="17"/>
        <v>83.619999999999976</v>
      </c>
      <c r="M140" s="23">
        <f t="shared" si="17"/>
        <v>417.65999999999997</v>
      </c>
      <c r="N140" s="23">
        <f t="shared" si="17"/>
        <v>237.441</v>
      </c>
      <c r="O140" s="23">
        <f t="shared" si="17"/>
        <v>763.68000000000006</v>
      </c>
      <c r="P140" s="23">
        <f t="shared" si="17"/>
        <v>11.149999999999999</v>
      </c>
    </row>
    <row r="141" spans="2:18" s="99" customFormat="1" x14ac:dyDescent="0.25"/>
    <row r="143" spans="2:18" s="99" customFormat="1" ht="30" customHeight="1" x14ac:dyDescent="0.25">
      <c r="B143" s="157" t="s">
        <v>19</v>
      </c>
      <c r="C143" s="160" t="s">
        <v>0</v>
      </c>
      <c r="D143" s="160" t="s">
        <v>1</v>
      </c>
      <c r="E143" s="160" t="s">
        <v>2</v>
      </c>
      <c r="F143" s="160" t="s">
        <v>3</v>
      </c>
      <c r="G143" s="160" t="s">
        <v>4</v>
      </c>
      <c r="H143" s="157" t="s">
        <v>5</v>
      </c>
      <c r="I143" s="160" t="s">
        <v>6</v>
      </c>
      <c r="J143" s="160"/>
      <c r="K143" s="160"/>
      <c r="L143" s="160"/>
      <c r="M143" s="160" t="s">
        <v>7</v>
      </c>
      <c r="N143" s="160"/>
      <c r="O143" s="160"/>
      <c r="P143" s="160"/>
      <c r="R143" s="32"/>
    </row>
    <row r="144" spans="2:18" s="99" customFormat="1" ht="3" customHeight="1" x14ac:dyDescent="0.25">
      <c r="B144" s="158"/>
      <c r="C144" s="160"/>
      <c r="D144" s="160"/>
      <c r="E144" s="160"/>
      <c r="F144" s="160"/>
      <c r="G144" s="160"/>
      <c r="H144" s="158"/>
      <c r="I144" s="160"/>
      <c r="J144" s="160"/>
      <c r="K144" s="160"/>
      <c r="L144" s="160"/>
      <c r="M144" s="160"/>
      <c r="N144" s="160"/>
      <c r="O144" s="160"/>
      <c r="P144" s="160"/>
      <c r="R144" s="32"/>
    </row>
    <row r="145" spans="2:18" s="99" customFormat="1" hidden="1" x14ac:dyDescent="0.25">
      <c r="B145" s="159"/>
      <c r="C145" s="160"/>
      <c r="D145" s="160"/>
      <c r="E145" s="160"/>
      <c r="F145" s="160"/>
      <c r="G145" s="160"/>
      <c r="H145" s="159"/>
      <c r="I145" s="160"/>
      <c r="J145" s="160"/>
      <c r="K145" s="160"/>
      <c r="L145" s="160"/>
      <c r="M145" s="160"/>
      <c r="N145" s="160"/>
      <c r="O145" s="160"/>
      <c r="P145" s="160"/>
      <c r="R145" s="32"/>
    </row>
    <row r="146" spans="2:18" s="99" customFormat="1" x14ac:dyDescent="0.25">
      <c r="B146" s="112" t="s">
        <v>55</v>
      </c>
      <c r="C146" s="155"/>
      <c r="D146" s="155"/>
      <c r="E146" s="155"/>
      <c r="F146" s="155"/>
      <c r="G146" s="155"/>
      <c r="H146" s="155"/>
      <c r="I146" s="155" t="s">
        <v>8</v>
      </c>
      <c r="J146" s="155" t="s">
        <v>9</v>
      </c>
      <c r="K146" s="155" t="s">
        <v>10</v>
      </c>
      <c r="L146" s="155" t="s">
        <v>11</v>
      </c>
      <c r="M146" s="155" t="s">
        <v>12</v>
      </c>
      <c r="N146" s="155" t="s">
        <v>13</v>
      </c>
      <c r="O146" s="155" t="s">
        <v>14</v>
      </c>
      <c r="P146" s="155" t="s">
        <v>15</v>
      </c>
      <c r="Q146" s="9"/>
      <c r="R146" s="32"/>
    </row>
    <row r="147" spans="2:18" s="99" customFormat="1" x14ac:dyDescent="0.25">
      <c r="B147" s="3" t="s">
        <v>42</v>
      </c>
      <c r="C147" s="3" t="s">
        <v>21</v>
      </c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R147" s="32"/>
    </row>
    <row r="148" spans="2:18" s="52" customFormat="1" ht="21" customHeight="1" x14ac:dyDescent="0.25">
      <c r="B148" s="147">
        <v>210</v>
      </c>
      <c r="C148" s="147" t="s">
        <v>153</v>
      </c>
      <c r="D148" s="71">
        <v>120</v>
      </c>
      <c r="E148" s="72">
        <v>12.2</v>
      </c>
      <c r="F148" s="72">
        <v>13.39</v>
      </c>
      <c r="G148" s="72">
        <v>6.56</v>
      </c>
      <c r="H148" s="72">
        <v>198</v>
      </c>
      <c r="I148" s="72">
        <v>0</v>
      </c>
      <c r="J148" s="72">
        <v>1.1100000000000001</v>
      </c>
      <c r="K148" s="72">
        <v>0</v>
      </c>
      <c r="L148" s="72">
        <v>0</v>
      </c>
      <c r="M148" s="72">
        <v>9.3000000000000007</v>
      </c>
      <c r="N148" s="72">
        <v>4.3</v>
      </c>
      <c r="O148" s="72">
        <v>19.03</v>
      </c>
      <c r="P148" s="72">
        <v>0.28000000000000003</v>
      </c>
      <c r="Q148" s="7"/>
      <c r="R148" s="51"/>
    </row>
    <row r="149" spans="2:18" s="86" customFormat="1" ht="18.75" customHeight="1" x14ac:dyDescent="0.25">
      <c r="B149" s="147">
        <v>219</v>
      </c>
      <c r="C149" s="147" t="s">
        <v>154</v>
      </c>
      <c r="D149" s="87">
        <v>200</v>
      </c>
      <c r="E149" s="87">
        <v>3.93</v>
      </c>
      <c r="F149" s="87">
        <v>4.84</v>
      </c>
      <c r="G149" s="87">
        <v>20.170000000000002</v>
      </c>
      <c r="H149" s="87">
        <v>190.74</v>
      </c>
      <c r="I149" s="87">
        <v>0</v>
      </c>
      <c r="J149" s="87">
        <v>23.68</v>
      </c>
      <c r="K149" s="87">
        <v>0.1</v>
      </c>
      <c r="L149" s="87">
        <v>0.9</v>
      </c>
      <c r="M149" s="87">
        <v>60.4</v>
      </c>
      <c r="N149" s="87">
        <v>21.78</v>
      </c>
      <c r="O149" s="87">
        <v>42.58</v>
      </c>
      <c r="P149" s="59">
        <v>1.36</v>
      </c>
      <c r="Q149" s="34"/>
    </row>
    <row r="150" spans="2:18" s="52" customFormat="1" ht="16.5" customHeight="1" x14ac:dyDescent="0.25">
      <c r="B150" s="49" t="s">
        <v>78</v>
      </c>
      <c r="C150" s="49" t="s">
        <v>79</v>
      </c>
      <c r="D150" s="50">
        <v>200</v>
      </c>
      <c r="E150" s="50">
        <v>0</v>
      </c>
      <c r="F150" s="50">
        <v>0</v>
      </c>
      <c r="G150" s="50">
        <v>11.28</v>
      </c>
      <c r="H150" s="50">
        <v>45.12</v>
      </c>
      <c r="I150" s="50">
        <v>0.03</v>
      </c>
      <c r="J150" s="50">
        <v>46.8</v>
      </c>
      <c r="K150" s="50">
        <v>0</v>
      </c>
      <c r="L150" s="50">
        <v>0</v>
      </c>
      <c r="M150" s="50">
        <v>32.4</v>
      </c>
      <c r="N150" s="50">
        <v>21</v>
      </c>
      <c r="O150" s="50">
        <v>25</v>
      </c>
      <c r="P150" s="50">
        <v>0.7</v>
      </c>
      <c r="Q150" s="51"/>
    </row>
    <row r="151" spans="2:18" s="52" customFormat="1" ht="18" customHeight="1" x14ac:dyDescent="0.25">
      <c r="B151" s="142" t="s">
        <v>135</v>
      </c>
      <c r="C151" s="54" t="s">
        <v>22</v>
      </c>
      <c r="D151" s="55">
        <v>40</v>
      </c>
      <c r="E151" s="55">
        <v>4.54</v>
      </c>
      <c r="F151" s="55">
        <v>0.64</v>
      </c>
      <c r="G151" s="55">
        <v>29.12</v>
      </c>
      <c r="H151" s="55">
        <v>133.76</v>
      </c>
      <c r="I151" s="55">
        <v>0.16</v>
      </c>
      <c r="J151" s="55">
        <v>0</v>
      </c>
      <c r="K151" s="55">
        <v>0</v>
      </c>
      <c r="L151" s="55">
        <v>0.8</v>
      </c>
      <c r="M151" s="55">
        <v>18.399999999999999</v>
      </c>
      <c r="N151" s="55">
        <v>26.4</v>
      </c>
      <c r="O151" s="55">
        <v>67.2</v>
      </c>
      <c r="P151" s="50">
        <v>1.52</v>
      </c>
      <c r="Q151" s="8"/>
    </row>
    <row r="152" spans="2:18" s="52" customFormat="1" ht="18.75" customHeight="1" x14ac:dyDescent="0.25">
      <c r="B152" s="49"/>
      <c r="C152" s="116" t="s">
        <v>115</v>
      </c>
      <c r="D152" s="56">
        <f>SUM(D148:D151)</f>
        <v>560</v>
      </c>
      <c r="E152" s="57">
        <f>SUM(E148:E151)</f>
        <v>20.669999999999998</v>
      </c>
      <c r="F152" s="57">
        <f t="shared" ref="F152:P152" si="18">SUM(F148:F151)</f>
        <v>18.87</v>
      </c>
      <c r="G152" s="57">
        <f t="shared" si="18"/>
        <v>67.13</v>
      </c>
      <c r="H152" s="57">
        <f t="shared" si="18"/>
        <v>567.62</v>
      </c>
      <c r="I152" s="57">
        <f t="shared" si="18"/>
        <v>0.19</v>
      </c>
      <c r="J152" s="57">
        <f t="shared" si="18"/>
        <v>71.59</v>
      </c>
      <c r="K152" s="57">
        <f t="shared" si="18"/>
        <v>0.1</v>
      </c>
      <c r="L152" s="57">
        <f t="shared" si="18"/>
        <v>1.7000000000000002</v>
      </c>
      <c r="M152" s="57">
        <f t="shared" si="18"/>
        <v>120.5</v>
      </c>
      <c r="N152" s="57">
        <f t="shared" si="18"/>
        <v>73.47999999999999</v>
      </c>
      <c r="O152" s="57">
        <f t="shared" si="18"/>
        <v>153.81</v>
      </c>
      <c r="P152" s="57">
        <f t="shared" si="18"/>
        <v>3.86</v>
      </c>
      <c r="Q152" s="58"/>
      <c r="R152" s="51"/>
    </row>
    <row r="153" spans="2:18" s="52" customFormat="1" x14ac:dyDescent="0.25">
      <c r="B153" s="60"/>
      <c r="C153" s="61" t="s">
        <v>20</v>
      </c>
      <c r="D153" s="60"/>
      <c r="E153" s="62"/>
      <c r="F153" s="62"/>
      <c r="G153" s="62"/>
      <c r="H153" s="62"/>
      <c r="I153" s="60"/>
      <c r="J153" s="60"/>
      <c r="K153" s="60"/>
      <c r="L153" s="60"/>
      <c r="M153" s="60"/>
      <c r="N153" s="60"/>
      <c r="O153" s="60"/>
      <c r="P153" s="60"/>
      <c r="R153" s="51"/>
    </row>
    <row r="154" spans="2:18" s="52" customFormat="1" x14ac:dyDescent="0.25">
      <c r="B154" s="49" t="s">
        <v>106</v>
      </c>
      <c r="C154" s="49" t="s">
        <v>107</v>
      </c>
      <c r="D154" s="50">
        <v>100</v>
      </c>
      <c r="E154" s="49">
        <v>0.75</v>
      </c>
      <c r="F154" s="49">
        <v>6.08</v>
      </c>
      <c r="G154" s="49">
        <v>4.99</v>
      </c>
      <c r="H154" s="49">
        <v>77.55</v>
      </c>
      <c r="I154" s="49">
        <v>0.39</v>
      </c>
      <c r="J154" s="49">
        <v>7.4</v>
      </c>
      <c r="K154" s="49">
        <v>0</v>
      </c>
      <c r="L154" s="49">
        <v>0</v>
      </c>
      <c r="M154" s="49">
        <v>22.4</v>
      </c>
      <c r="N154" s="49">
        <v>10.8</v>
      </c>
      <c r="O154" s="49">
        <v>20.5</v>
      </c>
      <c r="P154" s="49">
        <v>0.6</v>
      </c>
      <c r="R154" s="51"/>
    </row>
    <row r="155" spans="2:18" s="45" customFormat="1" ht="30.75" customHeight="1" x14ac:dyDescent="0.25">
      <c r="B155" s="68" t="s">
        <v>91</v>
      </c>
      <c r="C155" s="68" t="s">
        <v>29</v>
      </c>
      <c r="D155" s="63">
        <v>250</v>
      </c>
      <c r="E155" s="64">
        <v>6.86</v>
      </c>
      <c r="F155" s="64">
        <v>8.1300000000000008</v>
      </c>
      <c r="G155" s="64">
        <v>18.809999999999999</v>
      </c>
      <c r="H155" s="64">
        <v>166.9</v>
      </c>
      <c r="I155" s="64">
        <v>0.09</v>
      </c>
      <c r="J155" s="64">
        <v>8.3800000000000008</v>
      </c>
      <c r="K155" s="64">
        <v>0.06</v>
      </c>
      <c r="L155" s="64">
        <v>0.99</v>
      </c>
      <c r="M155" s="64">
        <v>29.15</v>
      </c>
      <c r="N155" s="64">
        <v>24.18</v>
      </c>
      <c r="O155" s="64">
        <v>56.73</v>
      </c>
      <c r="P155" s="64">
        <v>0.93</v>
      </c>
      <c r="Q155" s="38"/>
      <c r="R155" s="48"/>
    </row>
    <row r="156" spans="2:18" s="52" customFormat="1" ht="30" customHeight="1" x14ac:dyDescent="0.25">
      <c r="B156" s="109" t="s">
        <v>124</v>
      </c>
      <c r="C156" s="110" t="s">
        <v>158</v>
      </c>
      <c r="D156" s="132">
        <v>320</v>
      </c>
      <c r="E156" s="133">
        <v>10.210000000000001</v>
      </c>
      <c r="F156" s="133">
        <v>10.8</v>
      </c>
      <c r="G156" s="133">
        <v>13.5</v>
      </c>
      <c r="H156" s="133">
        <v>156.80000000000001</v>
      </c>
      <c r="I156" s="133">
        <v>0.08</v>
      </c>
      <c r="J156" s="133">
        <v>25.4</v>
      </c>
      <c r="K156" s="133">
        <v>0.1</v>
      </c>
      <c r="L156" s="133">
        <v>5</v>
      </c>
      <c r="M156" s="133">
        <v>201.5</v>
      </c>
      <c r="N156" s="133">
        <v>48.6</v>
      </c>
      <c r="O156" s="133">
        <v>635.4</v>
      </c>
      <c r="P156" s="133">
        <v>0.25</v>
      </c>
      <c r="Q156" s="35"/>
      <c r="R156" s="51"/>
    </row>
    <row r="157" spans="2:18" s="52" customFormat="1" ht="32.25" customHeight="1" x14ac:dyDescent="0.25">
      <c r="B157" s="49" t="s">
        <v>78</v>
      </c>
      <c r="C157" s="49" t="s">
        <v>79</v>
      </c>
      <c r="D157" s="50">
        <v>200</v>
      </c>
      <c r="E157" s="50">
        <v>0</v>
      </c>
      <c r="F157" s="50">
        <v>0</v>
      </c>
      <c r="G157" s="50">
        <v>11.28</v>
      </c>
      <c r="H157" s="50">
        <v>45.12</v>
      </c>
      <c r="I157" s="50">
        <v>0.03</v>
      </c>
      <c r="J157" s="50">
        <v>46.8</v>
      </c>
      <c r="K157" s="50">
        <v>0</v>
      </c>
      <c r="L157" s="50">
        <v>0</v>
      </c>
      <c r="M157" s="50">
        <v>32.4</v>
      </c>
      <c r="N157" s="50">
        <v>21</v>
      </c>
      <c r="O157" s="50">
        <v>25</v>
      </c>
      <c r="P157" s="50">
        <v>0.7</v>
      </c>
      <c r="Q157" s="9"/>
      <c r="R157" s="51"/>
    </row>
    <row r="158" spans="2:18" s="99" customFormat="1" x14ac:dyDescent="0.25">
      <c r="B158" s="142" t="s">
        <v>135</v>
      </c>
      <c r="C158" s="54" t="s">
        <v>22</v>
      </c>
      <c r="D158" s="30">
        <v>50</v>
      </c>
      <c r="E158" s="30">
        <v>5.67</v>
      </c>
      <c r="F158" s="30">
        <v>0.8</v>
      </c>
      <c r="G158" s="30">
        <v>36.4</v>
      </c>
      <c r="H158" s="30">
        <v>167.2</v>
      </c>
      <c r="I158" s="30">
        <v>0.12</v>
      </c>
      <c r="J158" s="30">
        <v>0</v>
      </c>
      <c r="K158" s="30">
        <v>0</v>
      </c>
      <c r="L158" s="30">
        <v>1.32</v>
      </c>
      <c r="M158" s="30">
        <v>21</v>
      </c>
      <c r="N158" s="30">
        <v>28.2</v>
      </c>
      <c r="O158" s="30">
        <v>94.8</v>
      </c>
      <c r="P158" s="30">
        <v>2.34</v>
      </c>
      <c r="Q158" s="9"/>
      <c r="R158" s="32"/>
    </row>
    <row r="159" spans="2:18" s="52" customFormat="1" ht="36.75" customHeight="1" x14ac:dyDescent="0.25">
      <c r="B159" s="143" t="s">
        <v>136</v>
      </c>
      <c r="C159" s="144" t="s">
        <v>137</v>
      </c>
      <c r="D159" s="122">
        <v>30</v>
      </c>
      <c r="E159" s="122">
        <v>2.25</v>
      </c>
      <c r="F159" s="122">
        <v>0.36</v>
      </c>
      <c r="G159" s="122">
        <v>9.6</v>
      </c>
      <c r="H159" s="122">
        <v>22.65</v>
      </c>
      <c r="I159" s="122">
        <v>4.4999999999999998E-2</v>
      </c>
      <c r="J159" s="122">
        <v>0</v>
      </c>
      <c r="K159" s="122">
        <v>0</v>
      </c>
      <c r="L159" s="122">
        <v>0</v>
      </c>
      <c r="M159" s="122">
        <v>23.4</v>
      </c>
      <c r="N159" s="122">
        <v>9.15</v>
      </c>
      <c r="O159" s="122">
        <v>53.1</v>
      </c>
      <c r="P159" s="145">
        <v>0.3</v>
      </c>
      <c r="Q159" s="7"/>
      <c r="R159" s="51"/>
    </row>
    <row r="160" spans="2:18" s="6" customFormat="1" x14ac:dyDescent="0.25">
      <c r="B160" s="1"/>
      <c r="C160" s="1" t="s">
        <v>114</v>
      </c>
      <c r="D160" s="10">
        <f>SUM(D154:D159)</f>
        <v>950</v>
      </c>
      <c r="E160" s="10">
        <f t="shared" ref="E160:P160" si="19">SUM(E154:E159)</f>
        <v>25.740000000000002</v>
      </c>
      <c r="F160" s="10">
        <f t="shared" si="19"/>
        <v>26.17</v>
      </c>
      <c r="G160" s="10">
        <f t="shared" si="19"/>
        <v>94.579999999999984</v>
      </c>
      <c r="H160" s="10">
        <f t="shared" si="19"/>
        <v>636.21999999999991</v>
      </c>
      <c r="I160" s="10">
        <f t="shared" si="19"/>
        <v>0.755</v>
      </c>
      <c r="J160" s="10">
        <f t="shared" si="19"/>
        <v>87.97999999999999</v>
      </c>
      <c r="K160" s="10">
        <f t="shared" si="19"/>
        <v>0.16</v>
      </c>
      <c r="L160" s="10">
        <f t="shared" si="19"/>
        <v>7.3100000000000005</v>
      </c>
      <c r="M160" s="10">
        <f t="shared" si="19"/>
        <v>329.84999999999997</v>
      </c>
      <c r="N160" s="10">
        <f t="shared" si="19"/>
        <v>141.93</v>
      </c>
      <c r="O160" s="10">
        <f t="shared" si="19"/>
        <v>885.53</v>
      </c>
      <c r="P160" s="10">
        <f t="shared" si="19"/>
        <v>5.12</v>
      </c>
      <c r="Q160" s="11"/>
      <c r="R160" s="31"/>
    </row>
    <row r="161" spans="2:18" s="6" customFormat="1" x14ac:dyDescent="0.25">
      <c r="B161" s="1"/>
      <c r="C161" s="10"/>
      <c r="D161" s="10"/>
      <c r="E161" s="12"/>
      <c r="F161" s="12"/>
      <c r="G161" s="12"/>
      <c r="H161" s="12"/>
      <c r="I161" s="10"/>
      <c r="J161" s="10"/>
      <c r="K161" s="10"/>
      <c r="L161" s="10"/>
      <c r="M161" s="10"/>
      <c r="N161" s="10"/>
      <c r="O161" s="10"/>
      <c r="P161" s="10"/>
      <c r="Q161" s="11"/>
      <c r="R161" s="31"/>
    </row>
    <row r="162" spans="2:18" s="99" customFormat="1" ht="15" customHeight="1" x14ac:dyDescent="0.25">
      <c r="B162" s="155"/>
      <c r="C162" s="1" t="s">
        <v>18</v>
      </c>
      <c r="D162" s="155"/>
      <c r="E162" s="16">
        <f t="shared" ref="E162:P162" si="20">SUM(E160+E152)</f>
        <v>46.41</v>
      </c>
      <c r="F162" s="16">
        <f t="shared" si="20"/>
        <v>45.040000000000006</v>
      </c>
      <c r="G162" s="16">
        <f t="shared" si="20"/>
        <v>161.70999999999998</v>
      </c>
      <c r="H162" s="16">
        <f t="shared" si="20"/>
        <v>1203.8399999999999</v>
      </c>
      <c r="I162" s="16">
        <f t="shared" si="20"/>
        <v>0.94500000000000006</v>
      </c>
      <c r="J162" s="16">
        <f t="shared" si="20"/>
        <v>159.57</v>
      </c>
      <c r="K162" s="16">
        <f t="shared" si="20"/>
        <v>0.26</v>
      </c>
      <c r="L162" s="16">
        <f t="shared" si="20"/>
        <v>9.0100000000000016</v>
      </c>
      <c r="M162" s="16">
        <f t="shared" si="20"/>
        <v>450.34999999999997</v>
      </c>
      <c r="N162" s="16">
        <f t="shared" si="20"/>
        <v>215.41</v>
      </c>
      <c r="O162" s="16">
        <f t="shared" si="20"/>
        <v>1039.3399999999999</v>
      </c>
      <c r="P162" s="16">
        <f t="shared" si="20"/>
        <v>8.98</v>
      </c>
      <c r="R162" s="32"/>
    </row>
    <row r="164" spans="2:18" s="99" customFormat="1" ht="30" customHeight="1" x14ac:dyDescent="0.25">
      <c r="B164" s="157" t="s">
        <v>19</v>
      </c>
      <c r="C164" s="160" t="s">
        <v>0</v>
      </c>
      <c r="D164" s="160" t="s">
        <v>1</v>
      </c>
      <c r="E164" s="160" t="s">
        <v>2</v>
      </c>
      <c r="F164" s="160" t="s">
        <v>3</v>
      </c>
      <c r="G164" s="160" t="s">
        <v>4</v>
      </c>
      <c r="H164" s="157" t="s">
        <v>5</v>
      </c>
      <c r="I164" s="160" t="s">
        <v>6</v>
      </c>
      <c r="J164" s="160"/>
      <c r="K164" s="160"/>
      <c r="L164" s="160"/>
      <c r="M164" s="160" t="s">
        <v>7</v>
      </c>
      <c r="N164" s="160"/>
      <c r="O164" s="160"/>
      <c r="P164" s="160"/>
    </row>
    <row r="165" spans="2:18" s="99" customFormat="1" ht="1.5" customHeight="1" x14ac:dyDescent="0.25">
      <c r="B165" s="158"/>
      <c r="C165" s="160"/>
      <c r="D165" s="160"/>
      <c r="E165" s="160"/>
      <c r="F165" s="160"/>
      <c r="G165" s="160"/>
      <c r="H165" s="158"/>
      <c r="I165" s="160"/>
      <c r="J165" s="160"/>
      <c r="K165" s="160"/>
      <c r="L165" s="160"/>
      <c r="M165" s="160"/>
      <c r="N165" s="160"/>
      <c r="O165" s="160"/>
      <c r="P165" s="160"/>
    </row>
    <row r="166" spans="2:18" s="99" customFormat="1" hidden="1" x14ac:dyDescent="0.25">
      <c r="B166" s="159"/>
      <c r="C166" s="160"/>
      <c r="D166" s="160"/>
      <c r="E166" s="160"/>
      <c r="F166" s="160"/>
      <c r="G166" s="160"/>
      <c r="H166" s="159"/>
      <c r="I166" s="160"/>
      <c r="J166" s="160"/>
      <c r="K166" s="160"/>
      <c r="L166" s="160"/>
      <c r="M166" s="160"/>
      <c r="N166" s="160"/>
      <c r="O166" s="160"/>
      <c r="P166" s="160"/>
    </row>
    <row r="167" spans="2:18" s="99" customFormat="1" x14ac:dyDescent="0.25">
      <c r="B167" s="112" t="s">
        <v>55</v>
      </c>
      <c r="C167" s="155"/>
      <c r="D167" s="155"/>
      <c r="E167" s="155"/>
      <c r="F167" s="155"/>
      <c r="G167" s="155"/>
      <c r="H167" s="155"/>
      <c r="I167" s="155" t="s">
        <v>8</v>
      </c>
      <c r="J167" s="155" t="s">
        <v>9</v>
      </c>
      <c r="K167" s="155" t="s">
        <v>10</v>
      </c>
      <c r="L167" s="155" t="s">
        <v>11</v>
      </c>
      <c r="M167" s="155" t="s">
        <v>12</v>
      </c>
      <c r="N167" s="155" t="s">
        <v>13</v>
      </c>
      <c r="O167" s="155" t="s">
        <v>14</v>
      </c>
      <c r="P167" s="155" t="s">
        <v>15</v>
      </c>
      <c r="Q167" s="9"/>
      <c r="R167" s="32"/>
    </row>
    <row r="168" spans="2:18" s="99" customFormat="1" x14ac:dyDescent="0.25">
      <c r="B168" s="3" t="s">
        <v>32</v>
      </c>
      <c r="C168" s="3" t="s">
        <v>21</v>
      </c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R168" s="32"/>
    </row>
    <row r="169" spans="2:18" s="100" customFormat="1" x14ac:dyDescent="0.25">
      <c r="B169" s="147">
        <v>189</v>
      </c>
      <c r="C169" s="147" t="s">
        <v>59</v>
      </c>
      <c r="D169" s="14">
        <v>120</v>
      </c>
      <c r="E169" s="14">
        <v>6.18</v>
      </c>
      <c r="F169" s="14">
        <v>5.18</v>
      </c>
      <c r="G169" s="14">
        <v>38.53</v>
      </c>
      <c r="H169" s="14">
        <v>225.73</v>
      </c>
      <c r="I169" s="14">
        <v>0.38</v>
      </c>
      <c r="J169" s="14">
        <v>0.19</v>
      </c>
      <c r="K169" s="14">
        <v>0.08</v>
      </c>
      <c r="L169" s="14">
        <v>0.04</v>
      </c>
      <c r="M169" s="14">
        <v>109.1</v>
      </c>
      <c r="N169" s="14">
        <v>19.43</v>
      </c>
      <c r="O169" s="14">
        <v>46.78</v>
      </c>
      <c r="P169" s="14">
        <v>0.97</v>
      </c>
      <c r="R169" s="103"/>
    </row>
    <row r="170" spans="2:18" s="100" customFormat="1" x14ac:dyDescent="0.25">
      <c r="B170" s="147">
        <v>241</v>
      </c>
      <c r="C170" s="147" t="s">
        <v>85</v>
      </c>
      <c r="D170" s="60">
        <v>200</v>
      </c>
      <c r="E170" s="60">
        <v>5.83</v>
      </c>
      <c r="F170" s="60">
        <v>7.31</v>
      </c>
      <c r="G170" s="60">
        <v>2.25</v>
      </c>
      <c r="H170" s="60">
        <v>90</v>
      </c>
      <c r="I170" s="60">
        <v>0</v>
      </c>
      <c r="J170" s="60">
        <v>0.2</v>
      </c>
      <c r="K170" s="60">
        <v>0.56000000000000005</v>
      </c>
      <c r="L170" s="60">
        <v>0</v>
      </c>
      <c r="M170" s="60">
        <v>23.1</v>
      </c>
      <c r="N170" s="60">
        <v>7.12</v>
      </c>
      <c r="O170" s="60">
        <v>39.299999999999997</v>
      </c>
      <c r="P170" s="60">
        <v>0.52</v>
      </c>
      <c r="R170" s="103"/>
    </row>
    <row r="171" spans="2:18" s="86" customFormat="1" ht="18.75" customHeight="1" x14ac:dyDescent="0.25">
      <c r="B171" s="49" t="s">
        <v>23</v>
      </c>
      <c r="C171" s="49" t="s">
        <v>24</v>
      </c>
      <c r="D171" s="50">
        <v>50</v>
      </c>
      <c r="E171" s="50">
        <v>0.27</v>
      </c>
      <c r="F171" s="50">
        <v>1.83</v>
      </c>
      <c r="G171" s="50">
        <v>2.62</v>
      </c>
      <c r="H171" s="50">
        <v>28.07</v>
      </c>
      <c r="I171" s="50">
        <v>7.4999999999999997E-2</v>
      </c>
      <c r="J171" s="50">
        <v>0.04</v>
      </c>
      <c r="K171" s="50">
        <v>2.8000000000000001E-2</v>
      </c>
      <c r="L171" s="50">
        <v>0.15</v>
      </c>
      <c r="M171" s="50">
        <v>7.9</v>
      </c>
      <c r="N171" s="50">
        <v>3</v>
      </c>
      <c r="O171" s="50">
        <v>5.32</v>
      </c>
      <c r="P171" s="50">
        <v>0.48</v>
      </c>
      <c r="Q171" s="34"/>
    </row>
    <row r="172" spans="2:18" s="52" customFormat="1" ht="19.5" customHeight="1" x14ac:dyDescent="0.25">
      <c r="B172" s="147">
        <v>283</v>
      </c>
      <c r="C172" s="105" t="s">
        <v>146</v>
      </c>
      <c r="D172" s="50">
        <v>200</v>
      </c>
      <c r="E172" s="50">
        <v>0</v>
      </c>
      <c r="F172" s="50">
        <v>0</v>
      </c>
      <c r="G172" s="50">
        <v>11.28</v>
      </c>
      <c r="H172" s="50">
        <v>45.12</v>
      </c>
      <c r="I172" s="50">
        <v>0.03</v>
      </c>
      <c r="J172" s="50">
        <v>46.8</v>
      </c>
      <c r="K172" s="50">
        <v>0</v>
      </c>
      <c r="L172" s="50">
        <v>0</v>
      </c>
      <c r="M172" s="50">
        <v>32.4</v>
      </c>
      <c r="N172" s="50">
        <v>21</v>
      </c>
      <c r="O172" s="50">
        <v>25</v>
      </c>
      <c r="P172" s="50">
        <v>0.7</v>
      </c>
      <c r="Q172" s="51"/>
    </row>
    <row r="173" spans="2:18" s="52" customFormat="1" ht="18" customHeight="1" x14ac:dyDescent="0.25">
      <c r="B173" s="142" t="s">
        <v>135</v>
      </c>
      <c r="C173" s="54" t="s">
        <v>22</v>
      </c>
      <c r="D173" s="55">
        <v>40</v>
      </c>
      <c r="E173" s="55">
        <v>4.54</v>
      </c>
      <c r="F173" s="55">
        <v>0.64</v>
      </c>
      <c r="G173" s="55">
        <v>29.12</v>
      </c>
      <c r="H173" s="55">
        <v>133.76</v>
      </c>
      <c r="I173" s="55">
        <v>0.16</v>
      </c>
      <c r="J173" s="55">
        <v>0</v>
      </c>
      <c r="K173" s="55">
        <v>0</v>
      </c>
      <c r="L173" s="55">
        <v>0.8</v>
      </c>
      <c r="M173" s="55">
        <v>18.399999999999999</v>
      </c>
      <c r="N173" s="55">
        <v>26.4</v>
      </c>
      <c r="O173" s="55">
        <v>67.2</v>
      </c>
      <c r="P173" s="50">
        <v>1.52</v>
      </c>
      <c r="Q173" s="8"/>
    </row>
    <row r="174" spans="2:18" s="45" customFormat="1" ht="18.75" customHeight="1" x14ac:dyDescent="0.25">
      <c r="B174" s="43"/>
      <c r="C174" s="116" t="s">
        <v>115</v>
      </c>
      <c r="D174" s="65">
        <f t="shared" ref="D174:P174" si="21">SUM(D169:D173)</f>
        <v>610</v>
      </c>
      <c r="E174" s="66">
        <f t="shared" si="21"/>
        <v>16.82</v>
      </c>
      <c r="F174" s="66">
        <f t="shared" si="21"/>
        <v>14.959999999999999</v>
      </c>
      <c r="G174" s="66">
        <f t="shared" si="21"/>
        <v>83.8</v>
      </c>
      <c r="H174" s="66">
        <f t="shared" si="21"/>
        <v>522.68000000000006</v>
      </c>
      <c r="I174" s="66">
        <f t="shared" si="21"/>
        <v>0.64500000000000002</v>
      </c>
      <c r="J174" s="66">
        <f t="shared" si="21"/>
        <v>47.23</v>
      </c>
      <c r="K174" s="66">
        <f t="shared" si="21"/>
        <v>0.66800000000000004</v>
      </c>
      <c r="L174" s="66">
        <f t="shared" si="21"/>
        <v>0.99</v>
      </c>
      <c r="M174" s="66">
        <f t="shared" si="21"/>
        <v>190.9</v>
      </c>
      <c r="N174" s="66">
        <f t="shared" si="21"/>
        <v>76.949999999999989</v>
      </c>
      <c r="O174" s="66">
        <f t="shared" si="21"/>
        <v>183.60000000000002</v>
      </c>
      <c r="P174" s="66">
        <f t="shared" si="21"/>
        <v>4.1899999999999995</v>
      </c>
      <c r="Q174" s="67"/>
      <c r="R174" s="48"/>
    </row>
    <row r="175" spans="2:18" s="45" customFormat="1" x14ac:dyDescent="0.25">
      <c r="B175" s="68"/>
      <c r="C175" s="69" t="s">
        <v>20</v>
      </c>
      <c r="D175" s="68"/>
      <c r="E175" s="70"/>
      <c r="F175" s="70"/>
      <c r="G175" s="70"/>
      <c r="H175" s="70"/>
      <c r="I175" s="68"/>
      <c r="J175" s="68"/>
      <c r="K175" s="68"/>
      <c r="L175" s="68"/>
      <c r="M175" s="68"/>
      <c r="N175" s="68"/>
      <c r="O175" s="68"/>
      <c r="P175" s="68"/>
      <c r="R175" s="48"/>
    </row>
    <row r="176" spans="2:18" s="45" customFormat="1" x14ac:dyDescent="0.25">
      <c r="B176" s="109" t="s">
        <v>108</v>
      </c>
      <c r="C176" s="110" t="s">
        <v>109</v>
      </c>
      <c r="D176" s="59">
        <v>100</v>
      </c>
      <c r="E176" s="59">
        <v>1.6</v>
      </c>
      <c r="F176" s="59">
        <v>5.25</v>
      </c>
      <c r="G176" s="59">
        <v>12.67</v>
      </c>
      <c r="H176" s="59">
        <v>102.88</v>
      </c>
      <c r="I176" s="59">
        <v>0.08</v>
      </c>
      <c r="J176" s="59">
        <v>3.38</v>
      </c>
      <c r="K176" s="59">
        <v>0.98</v>
      </c>
      <c r="L176" s="59">
        <v>0.08</v>
      </c>
      <c r="M176" s="59">
        <v>19.61</v>
      </c>
      <c r="N176" s="59">
        <v>24.18</v>
      </c>
      <c r="O176" s="59">
        <v>65.36</v>
      </c>
      <c r="P176" s="59">
        <v>0.9</v>
      </c>
      <c r="R176" s="48"/>
    </row>
    <row r="177" spans="2:18" s="45" customFormat="1" ht="30" customHeight="1" x14ac:dyDescent="0.25">
      <c r="B177" s="98" t="s">
        <v>94</v>
      </c>
      <c r="C177" s="98" t="s">
        <v>162</v>
      </c>
      <c r="D177" s="83">
        <v>250</v>
      </c>
      <c r="E177" s="84">
        <v>1.8</v>
      </c>
      <c r="F177" s="84">
        <v>4.0999999999999996</v>
      </c>
      <c r="G177" s="84">
        <v>10.1</v>
      </c>
      <c r="H177" s="84">
        <v>179.2</v>
      </c>
      <c r="I177" s="84">
        <v>0.1</v>
      </c>
      <c r="J177" s="84">
        <v>8.5</v>
      </c>
      <c r="K177" s="84">
        <v>0.1</v>
      </c>
      <c r="L177" s="84">
        <v>0.09</v>
      </c>
      <c r="M177" s="84">
        <v>30.1</v>
      </c>
      <c r="N177" s="84">
        <v>21.1</v>
      </c>
      <c r="O177" s="84">
        <v>47.3</v>
      </c>
      <c r="P177" s="84">
        <v>1</v>
      </c>
      <c r="Q177" s="38"/>
      <c r="R177" s="48"/>
    </row>
    <row r="178" spans="2:18" s="52" customFormat="1" x14ac:dyDescent="0.25">
      <c r="B178" s="59" t="s">
        <v>95</v>
      </c>
      <c r="C178" s="59" t="s">
        <v>51</v>
      </c>
      <c r="D178" s="59">
        <v>120</v>
      </c>
      <c r="E178" s="59">
        <v>13.7</v>
      </c>
      <c r="F178" s="59">
        <v>15.57</v>
      </c>
      <c r="G178" s="59">
        <v>9.32</v>
      </c>
      <c r="H178" s="59">
        <v>239.35</v>
      </c>
      <c r="I178" s="59">
        <v>0.107</v>
      </c>
      <c r="J178" s="59">
        <v>0.34</v>
      </c>
      <c r="K178" s="59">
        <v>0.18</v>
      </c>
      <c r="L178" s="59">
        <v>2.21</v>
      </c>
      <c r="M178" s="59">
        <v>23.14</v>
      </c>
      <c r="N178" s="59">
        <v>19</v>
      </c>
      <c r="O178" s="59">
        <v>107.88</v>
      </c>
      <c r="P178" s="59">
        <v>1.82</v>
      </c>
      <c r="Q178" s="7"/>
      <c r="R178" s="51"/>
    </row>
    <row r="179" spans="2:18" s="52" customFormat="1" ht="31.5" customHeight="1" x14ac:dyDescent="0.25">
      <c r="B179" s="109" t="s">
        <v>133</v>
      </c>
      <c r="C179" s="110" t="s">
        <v>134</v>
      </c>
      <c r="D179" s="127">
        <v>200</v>
      </c>
      <c r="E179" s="127">
        <v>2.1</v>
      </c>
      <c r="F179" s="127">
        <v>3.53</v>
      </c>
      <c r="G179" s="127">
        <v>6.1</v>
      </c>
      <c r="H179" s="127">
        <v>89.8</v>
      </c>
      <c r="I179" s="127">
        <v>0.08</v>
      </c>
      <c r="J179" s="127">
        <v>7.73</v>
      </c>
      <c r="K179" s="127">
        <v>0.1</v>
      </c>
      <c r="L179" s="127">
        <v>1.05</v>
      </c>
      <c r="M179" s="127">
        <v>85.1</v>
      </c>
      <c r="N179" s="127">
        <v>12.5</v>
      </c>
      <c r="O179" s="127">
        <v>98.8</v>
      </c>
      <c r="P179" s="127">
        <v>0.05</v>
      </c>
      <c r="Q179" s="7"/>
      <c r="R179" s="51"/>
    </row>
    <row r="180" spans="2:18" s="45" customFormat="1" ht="33.75" customHeight="1" x14ac:dyDescent="0.25">
      <c r="B180" s="134" t="s">
        <v>82</v>
      </c>
      <c r="C180" s="110" t="s">
        <v>125</v>
      </c>
      <c r="D180" s="127">
        <v>200</v>
      </c>
      <c r="E180" s="127">
        <v>0.05</v>
      </c>
      <c r="F180" s="127">
        <v>0.01</v>
      </c>
      <c r="G180" s="127">
        <v>15.31</v>
      </c>
      <c r="H180" s="127">
        <v>61.62</v>
      </c>
      <c r="I180" s="127">
        <v>0.04</v>
      </c>
      <c r="J180" s="127">
        <v>1.5</v>
      </c>
      <c r="K180" s="127">
        <v>0</v>
      </c>
      <c r="L180" s="127">
        <v>0.5</v>
      </c>
      <c r="M180" s="127">
        <v>18.600000000000001</v>
      </c>
      <c r="N180" s="127">
        <v>1.5</v>
      </c>
      <c r="O180" s="127">
        <v>15.3</v>
      </c>
      <c r="P180" s="127">
        <v>0.2</v>
      </c>
      <c r="Q180" s="39"/>
    </row>
    <row r="181" spans="2:18" s="6" customFormat="1" x14ac:dyDescent="0.25">
      <c r="B181" s="142" t="s">
        <v>135</v>
      </c>
      <c r="C181" s="46" t="s">
        <v>22</v>
      </c>
      <c r="D181" s="30">
        <v>50</v>
      </c>
      <c r="E181" s="30">
        <v>5.67</v>
      </c>
      <c r="F181" s="30">
        <v>0.8</v>
      </c>
      <c r="G181" s="30">
        <v>36.4</v>
      </c>
      <c r="H181" s="30">
        <v>167.2</v>
      </c>
      <c r="I181" s="30">
        <v>0.12</v>
      </c>
      <c r="J181" s="30">
        <v>0</v>
      </c>
      <c r="K181" s="30">
        <v>0</v>
      </c>
      <c r="L181" s="30">
        <v>1.32</v>
      </c>
      <c r="M181" s="30">
        <v>21</v>
      </c>
      <c r="N181" s="30">
        <v>28.2</v>
      </c>
      <c r="O181" s="30">
        <v>94.8</v>
      </c>
      <c r="P181" s="30">
        <v>2.34</v>
      </c>
      <c r="Q181" s="11"/>
      <c r="R181" s="31"/>
    </row>
    <row r="182" spans="2:18" s="52" customFormat="1" ht="36.75" customHeight="1" x14ac:dyDescent="0.25">
      <c r="B182" s="143" t="s">
        <v>136</v>
      </c>
      <c r="C182" s="144" t="s">
        <v>137</v>
      </c>
      <c r="D182" s="122">
        <v>30</v>
      </c>
      <c r="E182" s="122">
        <v>2.25</v>
      </c>
      <c r="F182" s="122">
        <v>0.36</v>
      </c>
      <c r="G182" s="122">
        <v>9.6</v>
      </c>
      <c r="H182" s="122">
        <v>22.65</v>
      </c>
      <c r="I182" s="122">
        <v>4.4999999999999998E-2</v>
      </c>
      <c r="J182" s="122">
        <v>0</v>
      </c>
      <c r="K182" s="122">
        <v>0</v>
      </c>
      <c r="L182" s="122">
        <v>0</v>
      </c>
      <c r="M182" s="122">
        <v>23.4</v>
      </c>
      <c r="N182" s="122">
        <v>9.15</v>
      </c>
      <c r="O182" s="122">
        <v>53.1</v>
      </c>
      <c r="P182" s="145">
        <v>0.3</v>
      </c>
      <c r="Q182" s="7"/>
      <c r="R182" s="51"/>
    </row>
    <row r="183" spans="2:18" s="6" customFormat="1" x14ac:dyDescent="0.25">
      <c r="B183" s="5"/>
      <c r="C183" s="1" t="s">
        <v>114</v>
      </c>
      <c r="D183" s="5">
        <f>SUM(D176:D182)</f>
        <v>950</v>
      </c>
      <c r="E183" s="5">
        <f t="shared" ref="E183:P183" si="22">SUM(E176:E182)</f>
        <v>27.17</v>
      </c>
      <c r="F183" s="5">
        <f t="shared" si="22"/>
        <v>29.620000000000005</v>
      </c>
      <c r="G183" s="5">
        <f t="shared" si="22"/>
        <v>99.5</v>
      </c>
      <c r="H183" s="5">
        <f t="shared" si="22"/>
        <v>862.69999999999993</v>
      </c>
      <c r="I183" s="5">
        <f t="shared" si="22"/>
        <v>0.57199999999999995</v>
      </c>
      <c r="J183" s="5">
        <f t="shared" si="22"/>
        <v>21.45</v>
      </c>
      <c r="K183" s="5">
        <f t="shared" si="22"/>
        <v>1.36</v>
      </c>
      <c r="L183" s="5">
        <f t="shared" si="22"/>
        <v>5.25</v>
      </c>
      <c r="M183" s="5">
        <f t="shared" si="22"/>
        <v>220.95</v>
      </c>
      <c r="N183" s="5">
        <f t="shared" si="22"/>
        <v>115.63000000000001</v>
      </c>
      <c r="O183" s="5">
        <f t="shared" si="22"/>
        <v>482.54</v>
      </c>
      <c r="P183" s="5">
        <f t="shared" si="22"/>
        <v>6.6099999999999994</v>
      </c>
      <c r="Q183" s="11"/>
      <c r="R183" s="31"/>
    </row>
    <row r="184" spans="2:18" s="99" customFormat="1" x14ac:dyDescent="0.25">
      <c r="B184" s="4"/>
      <c r="C184" s="4"/>
      <c r="D184" s="4"/>
      <c r="E184" s="29"/>
      <c r="F184" s="29"/>
      <c r="G184" s="29"/>
      <c r="H184" s="29"/>
      <c r="I184" s="4"/>
      <c r="J184" s="4"/>
      <c r="K184" s="4"/>
      <c r="L184" s="4"/>
      <c r="M184" s="4"/>
      <c r="N184" s="4"/>
      <c r="O184" s="4"/>
      <c r="P184" s="4"/>
      <c r="R184" s="32"/>
    </row>
    <row r="185" spans="2:18" s="99" customFormat="1" ht="15" customHeight="1" x14ac:dyDescent="0.25">
      <c r="B185" s="155"/>
      <c r="C185" s="1" t="s">
        <v>18</v>
      </c>
      <c r="D185" s="155"/>
      <c r="E185" s="16">
        <f>SUM(E183+E174)</f>
        <v>43.99</v>
      </c>
      <c r="F185" s="16">
        <f t="shared" ref="F185:P185" si="23">SUM(F183+F174)</f>
        <v>44.580000000000005</v>
      </c>
      <c r="G185" s="16">
        <f t="shared" si="23"/>
        <v>183.3</v>
      </c>
      <c r="H185" s="16">
        <f t="shared" si="23"/>
        <v>1385.38</v>
      </c>
      <c r="I185" s="16">
        <f t="shared" si="23"/>
        <v>1.2170000000000001</v>
      </c>
      <c r="J185" s="16">
        <f t="shared" si="23"/>
        <v>68.679999999999993</v>
      </c>
      <c r="K185" s="16">
        <f t="shared" si="23"/>
        <v>2.028</v>
      </c>
      <c r="L185" s="16">
        <f t="shared" si="23"/>
        <v>6.24</v>
      </c>
      <c r="M185" s="16">
        <f t="shared" si="23"/>
        <v>411.85</v>
      </c>
      <c r="N185" s="16">
        <f t="shared" si="23"/>
        <v>192.57999999999998</v>
      </c>
      <c r="O185" s="16">
        <f t="shared" si="23"/>
        <v>666.1400000000001</v>
      </c>
      <c r="P185" s="16">
        <f t="shared" si="23"/>
        <v>10.799999999999999</v>
      </c>
    </row>
    <row r="187" spans="2:18" s="99" customFormat="1" ht="30" customHeight="1" x14ac:dyDescent="0.25">
      <c r="B187" s="157" t="s">
        <v>19</v>
      </c>
      <c r="C187" s="160" t="s">
        <v>0</v>
      </c>
      <c r="D187" s="160" t="s">
        <v>1</v>
      </c>
      <c r="E187" s="160" t="s">
        <v>2</v>
      </c>
      <c r="F187" s="160" t="s">
        <v>3</v>
      </c>
      <c r="G187" s="160" t="s">
        <v>4</v>
      </c>
      <c r="H187" s="157" t="s">
        <v>5</v>
      </c>
      <c r="I187" s="160" t="s">
        <v>6</v>
      </c>
      <c r="J187" s="160"/>
      <c r="K187" s="160"/>
      <c r="L187" s="160"/>
      <c r="M187" s="160" t="s">
        <v>7</v>
      </c>
      <c r="N187" s="160"/>
      <c r="O187" s="160"/>
      <c r="P187" s="160"/>
      <c r="R187" s="32"/>
    </row>
    <row r="188" spans="2:18" s="99" customFormat="1" ht="1.5" customHeight="1" x14ac:dyDescent="0.25">
      <c r="B188" s="158"/>
      <c r="C188" s="160"/>
      <c r="D188" s="160"/>
      <c r="E188" s="160"/>
      <c r="F188" s="160"/>
      <c r="G188" s="160"/>
      <c r="H188" s="158"/>
      <c r="I188" s="160"/>
      <c r="J188" s="160"/>
      <c r="K188" s="160"/>
      <c r="L188" s="160"/>
      <c r="M188" s="160"/>
      <c r="N188" s="160"/>
      <c r="O188" s="160"/>
      <c r="P188" s="160"/>
      <c r="R188" s="32"/>
    </row>
    <row r="189" spans="2:18" s="99" customFormat="1" hidden="1" x14ac:dyDescent="0.25">
      <c r="B189" s="159"/>
      <c r="C189" s="160"/>
      <c r="D189" s="160"/>
      <c r="E189" s="160"/>
      <c r="F189" s="160"/>
      <c r="G189" s="160"/>
      <c r="H189" s="159"/>
      <c r="I189" s="160"/>
      <c r="J189" s="160"/>
      <c r="K189" s="160"/>
      <c r="L189" s="160"/>
      <c r="M189" s="160"/>
      <c r="N189" s="160"/>
      <c r="O189" s="160"/>
      <c r="P189" s="160"/>
      <c r="R189" s="32"/>
    </row>
    <row r="190" spans="2:18" s="99" customFormat="1" x14ac:dyDescent="0.25">
      <c r="B190" s="112" t="s">
        <v>55</v>
      </c>
      <c r="C190" s="155"/>
      <c r="D190" s="155"/>
      <c r="E190" s="155"/>
      <c r="F190" s="155"/>
      <c r="G190" s="155"/>
      <c r="H190" s="155"/>
      <c r="I190" s="155" t="s">
        <v>8</v>
      </c>
      <c r="J190" s="155" t="s">
        <v>9</v>
      </c>
      <c r="K190" s="155" t="s">
        <v>10</v>
      </c>
      <c r="L190" s="155" t="s">
        <v>11</v>
      </c>
      <c r="M190" s="155" t="s">
        <v>12</v>
      </c>
      <c r="N190" s="155" t="s">
        <v>13</v>
      </c>
      <c r="O190" s="155" t="s">
        <v>14</v>
      </c>
      <c r="P190" s="155" t="s">
        <v>15</v>
      </c>
      <c r="Q190" s="9"/>
      <c r="R190" s="32"/>
    </row>
    <row r="191" spans="2:18" s="99" customFormat="1" x14ac:dyDescent="0.25">
      <c r="B191" s="3" t="s">
        <v>33</v>
      </c>
      <c r="C191" s="3" t="s">
        <v>21</v>
      </c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R191" s="32"/>
    </row>
    <row r="192" spans="2:18" s="52" customFormat="1" x14ac:dyDescent="0.25">
      <c r="B192" s="147">
        <v>201</v>
      </c>
      <c r="C192" s="147" t="s">
        <v>155</v>
      </c>
      <c r="D192" s="90">
        <v>120</v>
      </c>
      <c r="E192" s="91">
        <v>11.54</v>
      </c>
      <c r="F192" s="91">
        <v>14.87</v>
      </c>
      <c r="G192" s="91">
        <v>6.47</v>
      </c>
      <c r="H192" s="91">
        <v>206.23</v>
      </c>
      <c r="I192" s="91">
        <v>0</v>
      </c>
      <c r="J192" s="91">
        <v>1.34</v>
      </c>
      <c r="K192" s="91">
        <v>0</v>
      </c>
      <c r="L192" s="91">
        <v>0</v>
      </c>
      <c r="M192" s="91">
        <v>11.16</v>
      </c>
      <c r="N192" s="91">
        <v>5.16</v>
      </c>
      <c r="O192" s="91">
        <v>22.84</v>
      </c>
      <c r="P192" s="91">
        <v>0.34</v>
      </c>
      <c r="Q192" s="37"/>
      <c r="R192" s="51"/>
    </row>
    <row r="193" spans="2:18" s="52" customFormat="1" ht="18.75" customHeight="1" x14ac:dyDescent="0.25">
      <c r="B193" s="147">
        <v>112</v>
      </c>
      <c r="C193" s="147" t="s">
        <v>156</v>
      </c>
      <c r="D193" s="44">
        <v>200</v>
      </c>
      <c r="E193" s="44">
        <v>3.79</v>
      </c>
      <c r="F193" s="44">
        <v>11.15</v>
      </c>
      <c r="G193" s="44">
        <v>39.729999999999997</v>
      </c>
      <c r="H193" s="44">
        <v>249.24</v>
      </c>
      <c r="I193" s="44">
        <v>0.27</v>
      </c>
      <c r="J193" s="44">
        <v>0.67</v>
      </c>
      <c r="K193" s="44">
        <v>0.13</v>
      </c>
      <c r="L193" s="44">
        <v>0.53</v>
      </c>
      <c r="M193" s="44">
        <v>172.8</v>
      </c>
      <c r="N193" s="44">
        <v>82.93</v>
      </c>
      <c r="O193" s="44">
        <v>273.07</v>
      </c>
      <c r="P193" s="44">
        <v>2.13</v>
      </c>
      <c r="Q193" s="35"/>
      <c r="R193" s="51"/>
    </row>
    <row r="194" spans="2:18" s="45" customFormat="1" ht="19.5" customHeight="1" x14ac:dyDescent="0.25">
      <c r="B194" s="49" t="s">
        <v>86</v>
      </c>
      <c r="C194" s="49" t="s">
        <v>30</v>
      </c>
      <c r="D194" s="49">
        <v>200</v>
      </c>
      <c r="E194" s="49">
        <v>1.36</v>
      </c>
      <c r="F194" s="49">
        <v>0</v>
      </c>
      <c r="G194" s="49">
        <v>29.02</v>
      </c>
      <c r="H194" s="49">
        <v>116.19</v>
      </c>
      <c r="I194" s="49">
        <v>0</v>
      </c>
      <c r="J194" s="49">
        <v>0</v>
      </c>
      <c r="K194" s="49">
        <v>0</v>
      </c>
      <c r="L194" s="49">
        <v>0</v>
      </c>
      <c r="M194" s="49">
        <v>0.7</v>
      </c>
      <c r="N194" s="49">
        <v>0</v>
      </c>
      <c r="O194" s="49">
        <v>0</v>
      </c>
      <c r="P194" s="49">
        <v>0.1</v>
      </c>
      <c r="Q194" s="39"/>
    </row>
    <row r="195" spans="2:18" s="52" customFormat="1" ht="18" customHeight="1" x14ac:dyDescent="0.25">
      <c r="B195" s="142" t="s">
        <v>135</v>
      </c>
      <c r="C195" s="54" t="s">
        <v>22</v>
      </c>
      <c r="D195" s="55">
        <v>40</v>
      </c>
      <c r="E195" s="55">
        <v>4.54</v>
      </c>
      <c r="F195" s="55">
        <v>0.64</v>
      </c>
      <c r="G195" s="55">
        <v>29.12</v>
      </c>
      <c r="H195" s="55">
        <v>133.76</v>
      </c>
      <c r="I195" s="55">
        <v>0.16</v>
      </c>
      <c r="J195" s="55">
        <v>0</v>
      </c>
      <c r="K195" s="55">
        <v>0</v>
      </c>
      <c r="L195" s="55">
        <v>0.8</v>
      </c>
      <c r="M195" s="55">
        <v>18.399999999999999</v>
      </c>
      <c r="N195" s="55">
        <v>26.4</v>
      </c>
      <c r="O195" s="55">
        <v>67.2</v>
      </c>
      <c r="P195" s="50">
        <v>1.52</v>
      </c>
      <c r="Q195" s="8"/>
    </row>
    <row r="196" spans="2:18" s="52" customFormat="1" ht="18.75" customHeight="1" x14ac:dyDescent="0.25">
      <c r="B196" s="49"/>
      <c r="C196" s="116" t="s">
        <v>115</v>
      </c>
      <c r="D196" s="56">
        <f t="shared" ref="D196:P196" si="24">SUM(D192:D195)</f>
        <v>560</v>
      </c>
      <c r="E196" s="57">
        <f t="shared" si="24"/>
        <v>21.229999999999997</v>
      </c>
      <c r="F196" s="57">
        <f t="shared" si="24"/>
        <v>26.66</v>
      </c>
      <c r="G196" s="57">
        <f t="shared" si="24"/>
        <v>104.34</v>
      </c>
      <c r="H196" s="57">
        <f t="shared" si="24"/>
        <v>705.42000000000007</v>
      </c>
      <c r="I196" s="57">
        <f t="shared" si="24"/>
        <v>0.43000000000000005</v>
      </c>
      <c r="J196" s="57">
        <f t="shared" si="24"/>
        <v>2.0100000000000002</v>
      </c>
      <c r="K196" s="57">
        <f t="shared" si="24"/>
        <v>0.13</v>
      </c>
      <c r="L196" s="57">
        <f t="shared" si="24"/>
        <v>1.33</v>
      </c>
      <c r="M196" s="57">
        <f t="shared" si="24"/>
        <v>203.06</v>
      </c>
      <c r="N196" s="57">
        <f t="shared" si="24"/>
        <v>114.49000000000001</v>
      </c>
      <c r="O196" s="57">
        <f t="shared" si="24"/>
        <v>363.10999999999996</v>
      </c>
      <c r="P196" s="57">
        <f t="shared" si="24"/>
        <v>4.09</v>
      </c>
      <c r="Q196" s="58"/>
      <c r="R196" s="51"/>
    </row>
    <row r="197" spans="2:18" s="52" customFormat="1" x14ac:dyDescent="0.25">
      <c r="B197" s="49"/>
      <c r="C197" s="49"/>
      <c r="D197" s="49"/>
      <c r="E197" s="59"/>
      <c r="F197" s="59"/>
      <c r="G197" s="59"/>
      <c r="H197" s="59"/>
      <c r="I197" s="49"/>
      <c r="J197" s="49"/>
      <c r="K197" s="49"/>
      <c r="L197" s="49"/>
      <c r="M197" s="49"/>
      <c r="N197" s="49"/>
      <c r="O197" s="49"/>
      <c r="P197" s="49"/>
      <c r="R197" s="51"/>
    </row>
    <row r="198" spans="2:18" s="52" customFormat="1" x14ac:dyDescent="0.25">
      <c r="B198" s="60"/>
      <c r="C198" s="61" t="s">
        <v>20</v>
      </c>
      <c r="D198" s="60"/>
      <c r="E198" s="62"/>
      <c r="F198" s="62"/>
      <c r="G198" s="62"/>
      <c r="H198" s="62"/>
      <c r="I198" s="60"/>
      <c r="J198" s="60"/>
      <c r="K198" s="60"/>
      <c r="L198" s="60"/>
      <c r="M198" s="60"/>
      <c r="N198" s="60"/>
      <c r="O198" s="60"/>
      <c r="P198" s="60"/>
      <c r="R198" s="51"/>
    </row>
    <row r="199" spans="2:18" s="52" customFormat="1" x14ac:dyDescent="0.25">
      <c r="B199" s="49" t="s">
        <v>110</v>
      </c>
      <c r="C199" s="49" t="s">
        <v>111</v>
      </c>
      <c r="D199" s="49">
        <v>100</v>
      </c>
      <c r="E199" s="49">
        <v>1.4</v>
      </c>
      <c r="F199" s="49">
        <v>10.06</v>
      </c>
      <c r="G199" s="49">
        <v>9.2100000000000009</v>
      </c>
      <c r="H199" s="49">
        <v>91.5</v>
      </c>
      <c r="I199" s="49">
        <v>0.05</v>
      </c>
      <c r="J199" s="49">
        <v>5</v>
      </c>
      <c r="K199" s="49">
        <v>1</v>
      </c>
      <c r="L199" s="49">
        <v>80.819999999999993</v>
      </c>
      <c r="M199" s="49">
        <v>28.1</v>
      </c>
      <c r="N199" s="49">
        <v>16.04</v>
      </c>
      <c r="O199" s="49">
        <v>37.380000000000003</v>
      </c>
      <c r="P199" s="49">
        <v>1.06</v>
      </c>
      <c r="R199" s="51"/>
    </row>
    <row r="200" spans="2:18" s="45" customFormat="1" ht="24" customHeight="1" x14ac:dyDescent="0.25">
      <c r="B200" s="117" t="s">
        <v>94</v>
      </c>
      <c r="C200" s="118" t="s">
        <v>162</v>
      </c>
      <c r="D200" s="135">
        <v>250</v>
      </c>
      <c r="E200" s="136">
        <v>3.6</v>
      </c>
      <c r="F200" s="136">
        <v>4.3</v>
      </c>
      <c r="G200" s="136">
        <v>11.8</v>
      </c>
      <c r="H200" s="136">
        <v>114.1</v>
      </c>
      <c r="I200" s="136">
        <v>0.15</v>
      </c>
      <c r="J200" s="136">
        <v>8.25</v>
      </c>
      <c r="K200" s="136">
        <v>0.06</v>
      </c>
      <c r="L200" s="136">
        <v>0.08</v>
      </c>
      <c r="M200" s="136">
        <v>84.6</v>
      </c>
      <c r="N200" s="136">
        <v>22.78</v>
      </c>
      <c r="O200" s="136">
        <v>145.6</v>
      </c>
      <c r="P200" s="136">
        <v>0.05</v>
      </c>
      <c r="Q200" s="40"/>
      <c r="R200" s="48"/>
    </row>
    <row r="201" spans="2:18" s="52" customFormat="1" ht="45" customHeight="1" x14ac:dyDescent="0.25">
      <c r="B201" s="109" t="s">
        <v>126</v>
      </c>
      <c r="C201" s="110" t="s">
        <v>127</v>
      </c>
      <c r="D201" s="127">
        <v>120</v>
      </c>
      <c r="E201" s="127">
        <v>6.6</v>
      </c>
      <c r="F201" s="127">
        <v>6.3</v>
      </c>
      <c r="G201" s="127">
        <v>9.16</v>
      </c>
      <c r="H201" s="127">
        <v>124.4</v>
      </c>
      <c r="I201" s="127">
        <v>0</v>
      </c>
      <c r="J201" s="127">
        <v>0.1</v>
      </c>
      <c r="K201" s="127">
        <v>0</v>
      </c>
      <c r="L201" s="127">
        <v>0.5</v>
      </c>
      <c r="M201" s="127">
        <v>99.8</v>
      </c>
      <c r="N201" s="127">
        <v>35.799999999999997</v>
      </c>
      <c r="O201" s="127">
        <v>139.80000000000001</v>
      </c>
      <c r="P201" s="127">
        <v>0.03</v>
      </c>
      <c r="Q201" s="35"/>
      <c r="R201" s="51"/>
    </row>
    <row r="202" spans="2:18" s="52" customFormat="1" ht="31.5" customHeight="1" x14ac:dyDescent="0.25">
      <c r="B202" s="134" t="s">
        <v>128</v>
      </c>
      <c r="C202" s="137" t="s">
        <v>129</v>
      </c>
      <c r="D202" s="127">
        <v>200</v>
      </c>
      <c r="E202" s="127">
        <v>5.18</v>
      </c>
      <c r="F202" s="127">
        <v>6.78</v>
      </c>
      <c r="G202" s="127">
        <v>23.1</v>
      </c>
      <c r="H202" s="127">
        <v>116.8</v>
      </c>
      <c r="I202" s="127">
        <v>1.23</v>
      </c>
      <c r="J202" s="127">
        <v>0.6</v>
      </c>
      <c r="K202" s="127">
        <v>2.8</v>
      </c>
      <c r="L202" s="127">
        <v>0.9</v>
      </c>
      <c r="M202" s="127">
        <v>89.1</v>
      </c>
      <c r="N202" s="127">
        <v>33.299999999999997</v>
      </c>
      <c r="O202" s="127">
        <v>138.9</v>
      </c>
      <c r="P202" s="127">
        <v>7.0000000000000007E-2</v>
      </c>
      <c r="Q202" s="35"/>
      <c r="R202" s="51"/>
    </row>
    <row r="203" spans="2:18" s="52" customFormat="1" ht="18.75" customHeight="1" x14ac:dyDescent="0.25">
      <c r="B203" s="134" t="s">
        <v>130</v>
      </c>
      <c r="C203" s="137" t="s">
        <v>131</v>
      </c>
      <c r="D203" s="138">
        <v>200</v>
      </c>
      <c r="E203" s="138">
        <v>0.2</v>
      </c>
      <c r="F203" s="138">
        <v>0</v>
      </c>
      <c r="G203" s="138">
        <v>25.6</v>
      </c>
      <c r="H203" s="138">
        <v>132</v>
      </c>
      <c r="I203" s="138">
        <v>0.05</v>
      </c>
      <c r="J203" s="138">
        <v>10</v>
      </c>
      <c r="K203" s="138">
        <v>0.01</v>
      </c>
      <c r="L203" s="138">
        <v>0.2</v>
      </c>
      <c r="M203" s="138">
        <v>36.5</v>
      </c>
      <c r="N203" s="138">
        <v>10.199999999999999</v>
      </c>
      <c r="O203" s="138">
        <v>30.6</v>
      </c>
      <c r="P203" s="138">
        <v>1.5</v>
      </c>
      <c r="Q203" s="9"/>
      <c r="R203" s="51"/>
    </row>
    <row r="204" spans="2:18" s="6" customFormat="1" x14ac:dyDescent="0.25">
      <c r="B204" s="142" t="s">
        <v>135</v>
      </c>
      <c r="C204" s="46" t="s">
        <v>22</v>
      </c>
      <c r="D204" s="30">
        <v>50</v>
      </c>
      <c r="E204" s="30">
        <v>5.67</v>
      </c>
      <c r="F204" s="30">
        <v>0.8</v>
      </c>
      <c r="G204" s="30">
        <v>36.4</v>
      </c>
      <c r="H204" s="30">
        <v>167.2</v>
      </c>
      <c r="I204" s="30">
        <v>0.12</v>
      </c>
      <c r="J204" s="30">
        <v>0</v>
      </c>
      <c r="K204" s="30">
        <v>0</v>
      </c>
      <c r="L204" s="30">
        <v>1.32</v>
      </c>
      <c r="M204" s="30">
        <v>21</v>
      </c>
      <c r="N204" s="30">
        <v>28.2</v>
      </c>
      <c r="O204" s="30">
        <v>94.8</v>
      </c>
      <c r="P204" s="30">
        <v>2.34</v>
      </c>
      <c r="Q204" s="11"/>
      <c r="R204" s="31"/>
    </row>
    <row r="205" spans="2:18" s="52" customFormat="1" ht="36.75" customHeight="1" x14ac:dyDescent="0.25">
      <c r="B205" s="143" t="s">
        <v>136</v>
      </c>
      <c r="C205" s="144" t="s">
        <v>137</v>
      </c>
      <c r="D205" s="122">
        <v>30</v>
      </c>
      <c r="E205" s="122">
        <v>2.25</v>
      </c>
      <c r="F205" s="122">
        <v>0.36</v>
      </c>
      <c r="G205" s="122">
        <v>9.6</v>
      </c>
      <c r="H205" s="122">
        <v>22.65</v>
      </c>
      <c r="I205" s="122">
        <v>4.4999999999999998E-2</v>
      </c>
      <c r="J205" s="122">
        <v>0</v>
      </c>
      <c r="K205" s="122">
        <v>0</v>
      </c>
      <c r="L205" s="122">
        <v>0</v>
      </c>
      <c r="M205" s="122">
        <v>23.4</v>
      </c>
      <c r="N205" s="122">
        <v>9.15</v>
      </c>
      <c r="O205" s="122">
        <v>53.1</v>
      </c>
      <c r="P205" s="145">
        <v>0.3</v>
      </c>
      <c r="Q205" s="7"/>
      <c r="R205" s="51"/>
    </row>
    <row r="206" spans="2:18" s="99" customFormat="1" x14ac:dyDescent="0.25">
      <c r="B206" s="1"/>
      <c r="C206" s="1" t="s">
        <v>114</v>
      </c>
      <c r="D206" s="1">
        <f>SUM(D199:D205)</f>
        <v>950</v>
      </c>
      <c r="E206" s="1">
        <f t="shared" ref="E206:P206" si="25">SUM(E199:E205)</f>
        <v>24.9</v>
      </c>
      <c r="F206" s="1">
        <f t="shared" si="25"/>
        <v>28.6</v>
      </c>
      <c r="G206" s="1">
        <f t="shared" si="25"/>
        <v>124.87</v>
      </c>
      <c r="H206" s="1">
        <f t="shared" si="25"/>
        <v>768.65</v>
      </c>
      <c r="I206" s="1">
        <f t="shared" si="25"/>
        <v>1.645</v>
      </c>
      <c r="J206" s="1">
        <f t="shared" si="25"/>
        <v>23.95</v>
      </c>
      <c r="K206" s="1">
        <f t="shared" si="25"/>
        <v>3.8699999999999997</v>
      </c>
      <c r="L206" s="1">
        <f t="shared" si="25"/>
        <v>83.82</v>
      </c>
      <c r="M206" s="1">
        <f t="shared" si="25"/>
        <v>382.5</v>
      </c>
      <c r="N206" s="1">
        <f t="shared" si="25"/>
        <v>155.47</v>
      </c>
      <c r="O206" s="1">
        <f t="shared" si="25"/>
        <v>640.17999999999995</v>
      </c>
      <c r="P206" s="1">
        <f t="shared" si="25"/>
        <v>5.35</v>
      </c>
    </row>
    <row r="207" spans="2:18" s="99" customFormat="1" x14ac:dyDescent="0.25">
      <c r="B207" s="155"/>
      <c r="C207" s="155"/>
      <c r="D207" s="155"/>
      <c r="E207" s="2"/>
      <c r="F207" s="2"/>
      <c r="G207" s="2"/>
      <c r="H207" s="2"/>
      <c r="I207" s="155"/>
      <c r="J207" s="155"/>
      <c r="K207" s="155"/>
      <c r="L207" s="155"/>
      <c r="M207" s="155"/>
      <c r="N207" s="155"/>
      <c r="O207" s="155"/>
      <c r="P207" s="155"/>
    </row>
    <row r="208" spans="2:18" s="99" customFormat="1" x14ac:dyDescent="0.25">
      <c r="B208" s="155"/>
      <c r="C208" s="1" t="s">
        <v>18</v>
      </c>
      <c r="D208" s="155"/>
      <c r="E208" s="16">
        <f t="shared" ref="E208:P208" si="26">SUM(E206+E196)</f>
        <v>46.129999999999995</v>
      </c>
      <c r="F208" s="16">
        <f t="shared" si="26"/>
        <v>55.260000000000005</v>
      </c>
      <c r="G208" s="16">
        <f t="shared" si="26"/>
        <v>229.21</v>
      </c>
      <c r="H208" s="16">
        <f t="shared" si="26"/>
        <v>1474.0700000000002</v>
      </c>
      <c r="I208" s="16">
        <f t="shared" si="26"/>
        <v>2.0750000000000002</v>
      </c>
      <c r="J208" s="16">
        <f t="shared" si="26"/>
        <v>25.96</v>
      </c>
      <c r="K208" s="16">
        <f t="shared" si="26"/>
        <v>3.9999999999999996</v>
      </c>
      <c r="L208" s="16">
        <f t="shared" si="26"/>
        <v>85.149999999999991</v>
      </c>
      <c r="M208" s="16">
        <f t="shared" si="26"/>
        <v>585.55999999999995</v>
      </c>
      <c r="N208" s="16">
        <f t="shared" si="26"/>
        <v>269.96000000000004</v>
      </c>
      <c r="O208" s="16">
        <f t="shared" si="26"/>
        <v>1003.29</v>
      </c>
      <c r="P208" s="16">
        <f t="shared" si="26"/>
        <v>9.44</v>
      </c>
    </row>
    <row r="209" spans="2:18" s="99" customFormat="1" x14ac:dyDescent="0.25"/>
    <row r="211" spans="2:18" s="99" customFormat="1" ht="30" customHeight="1" x14ac:dyDescent="0.25">
      <c r="B211" s="157" t="s">
        <v>19</v>
      </c>
      <c r="C211" s="160" t="s">
        <v>0</v>
      </c>
      <c r="D211" s="160" t="s">
        <v>1</v>
      </c>
      <c r="E211" s="160" t="s">
        <v>2</v>
      </c>
      <c r="F211" s="160" t="s">
        <v>3</v>
      </c>
      <c r="G211" s="160" t="s">
        <v>4</v>
      </c>
      <c r="H211" s="157" t="s">
        <v>5</v>
      </c>
      <c r="I211" s="160" t="s">
        <v>6</v>
      </c>
      <c r="J211" s="160"/>
      <c r="K211" s="160"/>
      <c r="L211" s="160"/>
      <c r="M211" s="160" t="s">
        <v>7</v>
      </c>
      <c r="N211" s="160"/>
      <c r="O211" s="160"/>
      <c r="P211" s="160"/>
      <c r="R211" s="32"/>
    </row>
    <row r="212" spans="2:18" s="99" customFormat="1" ht="3" customHeight="1" x14ac:dyDescent="0.25">
      <c r="B212" s="158"/>
      <c r="C212" s="160"/>
      <c r="D212" s="160"/>
      <c r="E212" s="160"/>
      <c r="F212" s="160"/>
      <c r="G212" s="160"/>
      <c r="H212" s="158"/>
      <c r="I212" s="160"/>
      <c r="J212" s="160"/>
      <c r="K212" s="160"/>
      <c r="L212" s="160"/>
      <c r="M212" s="160"/>
      <c r="N212" s="160"/>
      <c r="O212" s="160"/>
      <c r="P212" s="160"/>
      <c r="R212" s="32"/>
    </row>
    <row r="213" spans="2:18" s="99" customFormat="1" hidden="1" x14ac:dyDescent="0.25">
      <c r="B213" s="159"/>
      <c r="C213" s="160"/>
      <c r="D213" s="160"/>
      <c r="E213" s="160"/>
      <c r="F213" s="160"/>
      <c r="G213" s="160"/>
      <c r="H213" s="159"/>
      <c r="I213" s="160"/>
      <c r="J213" s="160"/>
      <c r="K213" s="160"/>
      <c r="L213" s="160"/>
      <c r="M213" s="160"/>
      <c r="N213" s="160"/>
      <c r="O213" s="160"/>
      <c r="P213" s="160"/>
      <c r="R213" s="32"/>
    </row>
    <row r="214" spans="2:18" s="99" customFormat="1" x14ac:dyDescent="0.25">
      <c r="B214" s="112" t="s">
        <v>55</v>
      </c>
      <c r="C214" s="155"/>
      <c r="D214" s="155"/>
      <c r="E214" s="155"/>
      <c r="F214" s="155"/>
      <c r="G214" s="155"/>
      <c r="H214" s="155"/>
      <c r="I214" s="155" t="s">
        <v>8</v>
      </c>
      <c r="J214" s="155" t="s">
        <v>9</v>
      </c>
      <c r="K214" s="155" t="s">
        <v>10</v>
      </c>
      <c r="L214" s="155" t="s">
        <v>11</v>
      </c>
      <c r="M214" s="155" t="s">
        <v>12</v>
      </c>
      <c r="N214" s="155" t="s">
        <v>13</v>
      </c>
      <c r="O214" s="155" t="s">
        <v>14</v>
      </c>
      <c r="P214" s="155" t="s">
        <v>15</v>
      </c>
      <c r="Q214" s="9"/>
      <c r="R214" s="32"/>
    </row>
    <row r="215" spans="2:18" s="99" customFormat="1" x14ac:dyDescent="0.25">
      <c r="B215" s="3" t="s">
        <v>54</v>
      </c>
      <c r="C215" s="3" t="s">
        <v>21</v>
      </c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R215" s="32"/>
    </row>
    <row r="216" spans="2:18" s="52" customFormat="1" ht="18.75" customHeight="1" x14ac:dyDescent="0.25">
      <c r="B216" s="147">
        <v>114</v>
      </c>
      <c r="C216" s="149" t="s">
        <v>61</v>
      </c>
      <c r="D216" s="47">
        <v>200</v>
      </c>
      <c r="E216" s="47">
        <v>6.38</v>
      </c>
      <c r="F216" s="47">
        <v>8.1199999999999992</v>
      </c>
      <c r="G216" s="47">
        <v>34.22</v>
      </c>
      <c r="H216" s="47">
        <v>237.89</v>
      </c>
      <c r="I216" s="47">
        <v>0.08</v>
      </c>
      <c r="J216" s="47">
        <v>0.08</v>
      </c>
      <c r="K216" s="47">
        <v>0.06</v>
      </c>
      <c r="L216" s="47">
        <v>0.03</v>
      </c>
      <c r="M216" s="47">
        <v>125</v>
      </c>
      <c r="N216" s="47">
        <v>35.200000000000003</v>
      </c>
      <c r="O216" s="47">
        <v>145</v>
      </c>
      <c r="P216" s="47">
        <v>0.4</v>
      </c>
      <c r="Q216" s="7"/>
      <c r="R216" s="51"/>
    </row>
    <row r="217" spans="2:18" s="100" customFormat="1" x14ac:dyDescent="0.25">
      <c r="B217" s="14">
        <v>233</v>
      </c>
      <c r="C217" s="14" t="s">
        <v>60</v>
      </c>
      <c r="D217" s="14">
        <v>50</v>
      </c>
      <c r="E217" s="14">
        <v>6.18</v>
      </c>
      <c r="F217" s="14">
        <v>5.18</v>
      </c>
      <c r="G217" s="14">
        <v>38.53</v>
      </c>
      <c r="H217" s="14">
        <v>225.73</v>
      </c>
      <c r="I217" s="14">
        <v>0.38</v>
      </c>
      <c r="J217" s="14">
        <v>0.19</v>
      </c>
      <c r="K217" s="14">
        <v>0.08</v>
      </c>
      <c r="L217" s="14">
        <v>0.04</v>
      </c>
      <c r="M217" s="14">
        <v>109.1</v>
      </c>
      <c r="N217" s="14">
        <v>19.43</v>
      </c>
      <c r="O217" s="14">
        <v>46.78</v>
      </c>
      <c r="P217" s="14">
        <v>0.97</v>
      </c>
      <c r="R217" s="103"/>
    </row>
    <row r="218" spans="2:18" s="52" customFormat="1" ht="15" customHeight="1" x14ac:dyDescent="0.25">
      <c r="B218" s="147">
        <v>366</v>
      </c>
      <c r="C218" s="147" t="s">
        <v>143</v>
      </c>
      <c r="D218" s="50">
        <v>15</v>
      </c>
      <c r="E218" s="60">
        <v>5.83</v>
      </c>
      <c r="F218" s="60">
        <v>7.31</v>
      </c>
      <c r="G218" s="60">
        <v>2.25</v>
      </c>
      <c r="H218" s="60">
        <v>90</v>
      </c>
      <c r="I218" s="60">
        <v>0</v>
      </c>
      <c r="J218" s="60">
        <v>0.2</v>
      </c>
      <c r="K218" s="60">
        <v>0.56000000000000005</v>
      </c>
      <c r="L218" s="60">
        <v>0</v>
      </c>
      <c r="M218" s="60">
        <v>23.1</v>
      </c>
      <c r="N218" s="60">
        <v>7.12</v>
      </c>
      <c r="O218" s="60">
        <v>39.299999999999997</v>
      </c>
      <c r="P218" s="60">
        <v>0.52</v>
      </c>
      <c r="Q218" s="7"/>
    </row>
    <row r="219" spans="2:18" s="52" customFormat="1" ht="16.5" customHeight="1" x14ac:dyDescent="0.25">
      <c r="B219" s="49" t="s">
        <v>78</v>
      </c>
      <c r="C219" s="49" t="s">
        <v>79</v>
      </c>
      <c r="D219" s="50">
        <v>200</v>
      </c>
      <c r="E219" s="50">
        <v>0</v>
      </c>
      <c r="F219" s="50">
        <v>0</v>
      </c>
      <c r="G219" s="50">
        <v>11.28</v>
      </c>
      <c r="H219" s="50">
        <v>45.12</v>
      </c>
      <c r="I219" s="50">
        <v>0.03</v>
      </c>
      <c r="J219" s="50">
        <v>46.8</v>
      </c>
      <c r="K219" s="50">
        <v>0</v>
      </c>
      <c r="L219" s="50">
        <v>0</v>
      </c>
      <c r="M219" s="50">
        <v>32.4</v>
      </c>
      <c r="N219" s="50">
        <v>21</v>
      </c>
      <c r="O219" s="50">
        <v>25</v>
      </c>
      <c r="P219" s="50">
        <v>0.7</v>
      </c>
      <c r="Q219" s="51"/>
    </row>
    <row r="220" spans="2:18" s="52" customFormat="1" ht="18" customHeight="1" x14ac:dyDescent="0.25">
      <c r="B220" s="142" t="s">
        <v>135</v>
      </c>
      <c r="C220" s="54" t="s">
        <v>22</v>
      </c>
      <c r="D220" s="55">
        <v>40</v>
      </c>
      <c r="E220" s="55">
        <v>4.54</v>
      </c>
      <c r="F220" s="55">
        <v>0.64</v>
      </c>
      <c r="G220" s="55">
        <v>29.12</v>
      </c>
      <c r="H220" s="55">
        <v>133.76</v>
      </c>
      <c r="I220" s="55">
        <v>0.16</v>
      </c>
      <c r="J220" s="55">
        <v>0</v>
      </c>
      <c r="K220" s="55">
        <v>0</v>
      </c>
      <c r="L220" s="55">
        <v>0.8</v>
      </c>
      <c r="M220" s="55">
        <v>18.399999999999999</v>
      </c>
      <c r="N220" s="55">
        <v>26.4</v>
      </c>
      <c r="O220" s="55">
        <v>67.2</v>
      </c>
      <c r="P220" s="50">
        <v>1.52</v>
      </c>
      <c r="Q220" s="8"/>
    </row>
    <row r="221" spans="2:18" s="45" customFormat="1" ht="18.75" customHeight="1" x14ac:dyDescent="0.25">
      <c r="B221" s="43"/>
      <c r="C221" s="116" t="s">
        <v>115</v>
      </c>
      <c r="D221" s="65">
        <f>SUM(D216:D220)</f>
        <v>505</v>
      </c>
      <c r="E221" s="104">
        <f>SUM(E216:E220)</f>
        <v>22.93</v>
      </c>
      <c r="F221" s="104">
        <f t="shared" ref="F221:P221" si="27">SUM(F216:F220)</f>
        <v>21.25</v>
      </c>
      <c r="G221" s="104">
        <f t="shared" si="27"/>
        <v>115.4</v>
      </c>
      <c r="H221" s="104">
        <f t="shared" si="27"/>
        <v>732.5</v>
      </c>
      <c r="I221" s="104">
        <f t="shared" si="27"/>
        <v>0.65</v>
      </c>
      <c r="J221" s="104">
        <f t="shared" si="27"/>
        <v>47.269999999999996</v>
      </c>
      <c r="K221" s="104">
        <f t="shared" si="27"/>
        <v>0.70000000000000007</v>
      </c>
      <c r="L221" s="104">
        <f t="shared" si="27"/>
        <v>0.87000000000000011</v>
      </c>
      <c r="M221" s="104">
        <f t="shared" si="27"/>
        <v>307.99999999999994</v>
      </c>
      <c r="N221" s="104">
        <f t="shared" si="27"/>
        <v>109.15</v>
      </c>
      <c r="O221" s="104">
        <f t="shared" si="27"/>
        <v>323.27999999999997</v>
      </c>
      <c r="P221" s="104">
        <f t="shared" si="27"/>
        <v>4.1099999999999994</v>
      </c>
      <c r="Q221" s="67"/>
      <c r="R221" s="48"/>
    </row>
    <row r="222" spans="2:18" s="45" customFormat="1" x14ac:dyDescent="0.25">
      <c r="B222" s="68"/>
      <c r="C222" s="69" t="s">
        <v>20</v>
      </c>
      <c r="D222" s="68"/>
      <c r="E222" s="70"/>
      <c r="F222" s="70"/>
      <c r="G222" s="70"/>
      <c r="H222" s="70"/>
      <c r="I222" s="68"/>
      <c r="J222" s="68"/>
      <c r="K222" s="68"/>
      <c r="L222" s="68"/>
      <c r="M222" s="68"/>
      <c r="N222" s="68"/>
      <c r="O222" s="68"/>
      <c r="P222" s="68"/>
      <c r="R222" s="48"/>
    </row>
    <row r="223" spans="2:18" s="45" customFormat="1" ht="44.25" customHeight="1" x14ac:dyDescent="0.25">
      <c r="B223" s="59" t="s">
        <v>112</v>
      </c>
      <c r="C223" s="59" t="s">
        <v>113</v>
      </c>
      <c r="D223" s="50">
        <v>100</v>
      </c>
      <c r="E223" s="59">
        <v>0.83</v>
      </c>
      <c r="F223" s="59">
        <v>5.05</v>
      </c>
      <c r="G223" s="59">
        <v>5.31</v>
      </c>
      <c r="H223" s="59">
        <v>70.02</v>
      </c>
      <c r="I223" s="59">
        <v>0</v>
      </c>
      <c r="J223" s="59">
        <v>10.3</v>
      </c>
      <c r="K223" s="59">
        <v>0</v>
      </c>
      <c r="L223" s="59">
        <v>0.6</v>
      </c>
      <c r="M223" s="59">
        <v>36</v>
      </c>
      <c r="N223" s="59">
        <v>14.7</v>
      </c>
      <c r="O223" s="59">
        <v>25.2</v>
      </c>
      <c r="P223" s="59">
        <v>1.2</v>
      </c>
      <c r="R223" s="48"/>
    </row>
    <row r="224" spans="2:18" s="45" customFormat="1" ht="32.25" customHeight="1" x14ac:dyDescent="0.25">
      <c r="B224" s="65" t="s">
        <v>89</v>
      </c>
      <c r="C224" s="65" t="s">
        <v>116</v>
      </c>
      <c r="D224" s="65">
        <v>250</v>
      </c>
      <c r="E224" s="65">
        <v>5.03</v>
      </c>
      <c r="F224" s="65">
        <v>11.3</v>
      </c>
      <c r="G224" s="65">
        <v>32.380000000000003</v>
      </c>
      <c r="H224" s="65">
        <v>202.6</v>
      </c>
      <c r="I224" s="65">
        <v>2.4E-2</v>
      </c>
      <c r="J224" s="65">
        <v>0.4</v>
      </c>
      <c r="K224" s="65">
        <v>1.6E-2</v>
      </c>
      <c r="L224" s="65">
        <v>1.6E-2</v>
      </c>
      <c r="M224" s="65">
        <v>122.8</v>
      </c>
      <c r="N224" s="65">
        <v>13.6</v>
      </c>
      <c r="O224" s="65">
        <v>87.6</v>
      </c>
      <c r="P224" s="65">
        <v>87.6</v>
      </c>
      <c r="Q224" s="39"/>
      <c r="R224" s="48"/>
    </row>
    <row r="225" spans="1:18" s="52" customFormat="1" ht="16.5" customHeight="1" x14ac:dyDescent="0.25">
      <c r="B225" s="49" t="s">
        <v>48</v>
      </c>
      <c r="C225" s="49" t="s">
        <v>49</v>
      </c>
      <c r="D225" s="71">
        <v>120</v>
      </c>
      <c r="E225" s="72">
        <v>15.25</v>
      </c>
      <c r="F225" s="72">
        <v>16.73</v>
      </c>
      <c r="G225" s="72">
        <v>8.1999999999999993</v>
      </c>
      <c r="H225" s="72">
        <v>247.5</v>
      </c>
      <c r="I225" s="72">
        <v>0</v>
      </c>
      <c r="J225" s="72">
        <v>1.1100000000000001</v>
      </c>
      <c r="K225" s="72">
        <v>0</v>
      </c>
      <c r="L225" s="72">
        <v>0</v>
      </c>
      <c r="M225" s="72">
        <v>9.3000000000000007</v>
      </c>
      <c r="N225" s="72">
        <v>4.3</v>
      </c>
      <c r="O225" s="72">
        <v>19.03</v>
      </c>
      <c r="P225" s="72">
        <v>0.28000000000000003</v>
      </c>
      <c r="Q225" s="36"/>
      <c r="R225" s="51"/>
    </row>
    <row r="226" spans="1:18" s="52" customFormat="1" ht="16.5" customHeight="1" x14ac:dyDescent="0.25">
      <c r="B226" s="59" t="s">
        <v>26</v>
      </c>
      <c r="C226" s="59" t="s">
        <v>27</v>
      </c>
      <c r="D226" s="55">
        <v>200</v>
      </c>
      <c r="E226" s="55">
        <v>3.827</v>
      </c>
      <c r="F226" s="55">
        <v>7.27</v>
      </c>
      <c r="G226" s="55">
        <v>27.94</v>
      </c>
      <c r="H226" s="55">
        <v>149.72999999999999</v>
      </c>
      <c r="I226" s="50">
        <v>0.56000000000000005</v>
      </c>
      <c r="J226" s="50">
        <v>0</v>
      </c>
      <c r="K226" s="50">
        <v>0.87</v>
      </c>
      <c r="L226" s="50">
        <v>0</v>
      </c>
      <c r="M226" s="50">
        <v>80.63</v>
      </c>
      <c r="N226" s="50">
        <v>73.849999999999994</v>
      </c>
      <c r="O226" s="50">
        <v>228.6</v>
      </c>
      <c r="P226" s="50">
        <v>4.7</v>
      </c>
      <c r="Q226" s="35"/>
      <c r="R226" s="51"/>
    </row>
    <row r="227" spans="1:18" s="86" customFormat="1" x14ac:dyDescent="0.25">
      <c r="B227" s="109" t="s">
        <v>122</v>
      </c>
      <c r="C227" s="113" t="s">
        <v>123</v>
      </c>
      <c r="D227" s="127">
        <v>200</v>
      </c>
      <c r="E227" s="127">
        <v>1.5</v>
      </c>
      <c r="F227" s="127">
        <v>2.5</v>
      </c>
      <c r="G227" s="127">
        <v>11.5</v>
      </c>
      <c r="H227" s="127">
        <v>45.2</v>
      </c>
      <c r="I227" s="127">
        <v>0.03</v>
      </c>
      <c r="J227" s="127">
        <v>0.5</v>
      </c>
      <c r="K227" s="127">
        <v>0.01</v>
      </c>
      <c r="L227" s="127">
        <v>0.01</v>
      </c>
      <c r="M227" s="127">
        <v>145.5</v>
      </c>
      <c r="N227" s="127">
        <v>10.4</v>
      </c>
      <c r="O227" s="127">
        <v>145.6</v>
      </c>
      <c r="P227" s="127">
        <v>0.4</v>
      </c>
      <c r="Q227" s="34"/>
    </row>
    <row r="228" spans="1:18" s="52" customFormat="1" x14ac:dyDescent="0.25">
      <c r="B228" s="142" t="s">
        <v>135</v>
      </c>
      <c r="C228" s="46" t="s">
        <v>22</v>
      </c>
      <c r="D228" s="30">
        <v>50</v>
      </c>
      <c r="E228" s="30">
        <v>5.67</v>
      </c>
      <c r="F228" s="30">
        <v>0.8</v>
      </c>
      <c r="G228" s="30">
        <v>36.4</v>
      </c>
      <c r="H228" s="30">
        <v>167.2</v>
      </c>
      <c r="I228" s="30">
        <v>0.12</v>
      </c>
      <c r="J228" s="30">
        <v>0</v>
      </c>
      <c r="K228" s="30">
        <v>0</v>
      </c>
      <c r="L228" s="30">
        <v>1.32</v>
      </c>
      <c r="M228" s="30">
        <v>21</v>
      </c>
      <c r="N228" s="30">
        <v>28.2</v>
      </c>
      <c r="O228" s="30">
        <v>94.8</v>
      </c>
      <c r="P228" s="30">
        <v>2.34</v>
      </c>
      <c r="Q228" s="9"/>
      <c r="R228" s="51"/>
    </row>
    <row r="229" spans="1:18" s="52" customFormat="1" ht="36.75" customHeight="1" x14ac:dyDescent="0.25">
      <c r="B229" s="143" t="s">
        <v>136</v>
      </c>
      <c r="C229" s="144" t="s">
        <v>137</v>
      </c>
      <c r="D229" s="122">
        <v>30</v>
      </c>
      <c r="E229" s="122">
        <v>2.25</v>
      </c>
      <c r="F229" s="122">
        <v>0.36</v>
      </c>
      <c r="G229" s="122">
        <v>9.6</v>
      </c>
      <c r="H229" s="122">
        <v>22.65</v>
      </c>
      <c r="I229" s="122">
        <v>4.4999999999999998E-2</v>
      </c>
      <c r="J229" s="122">
        <v>0</v>
      </c>
      <c r="K229" s="122">
        <v>0</v>
      </c>
      <c r="L229" s="122">
        <v>0</v>
      </c>
      <c r="M229" s="122">
        <v>23.4</v>
      </c>
      <c r="N229" s="122">
        <v>9.15</v>
      </c>
      <c r="O229" s="122">
        <v>53.1</v>
      </c>
      <c r="P229" s="145">
        <v>0.3</v>
      </c>
      <c r="Q229" s="7"/>
      <c r="R229" s="51"/>
    </row>
    <row r="230" spans="1:18" s="6" customFormat="1" x14ac:dyDescent="0.25">
      <c r="B230" s="1"/>
      <c r="C230" s="1" t="s">
        <v>114</v>
      </c>
      <c r="D230" s="1">
        <f>SUM(D223:D229)</f>
        <v>950</v>
      </c>
      <c r="E230" s="1">
        <f t="shared" ref="E230:P230" si="28">SUM(E223:E229)</f>
        <v>34.356999999999999</v>
      </c>
      <c r="F230" s="1">
        <f t="shared" si="28"/>
        <v>44.009999999999991</v>
      </c>
      <c r="G230" s="1">
        <f t="shared" si="28"/>
        <v>131.32999999999998</v>
      </c>
      <c r="H230" s="1">
        <f t="shared" si="28"/>
        <v>904.9</v>
      </c>
      <c r="I230" s="1">
        <f t="shared" si="28"/>
        <v>0.77900000000000014</v>
      </c>
      <c r="J230" s="1">
        <f t="shared" si="28"/>
        <v>12.31</v>
      </c>
      <c r="K230" s="1">
        <f t="shared" si="28"/>
        <v>0.89600000000000002</v>
      </c>
      <c r="L230" s="1">
        <f t="shared" si="28"/>
        <v>1.9460000000000002</v>
      </c>
      <c r="M230" s="1">
        <f t="shared" si="28"/>
        <v>438.63</v>
      </c>
      <c r="N230" s="1">
        <f t="shared" si="28"/>
        <v>154.19999999999999</v>
      </c>
      <c r="O230" s="1">
        <f t="shared" si="28"/>
        <v>653.92999999999995</v>
      </c>
      <c r="P230" s="1">
        <f t="shared" si="28"/>
        <v>96.820000000000007</v>
      </c>
      <c r="Q230" s="13"/>
      <c r="R230" s="31"/>
    </row>
    <row r="231" spans="1:18" s="99" customFormat="1" x14ac:dyDescent="0.25">
      <c r="B231" s="155"/>
      <c r="C231" s="155"/>
      <c r="D231" s="155"/>
      <c r="E231" s="2"/>
      <c r="F231" s="2"/>
      <c r="G231" s="2"/>
      <c r="H231" s="2"/>
      <c r="I231" s="155"/>
      <c r="J231" s="155"/>
      <c r="K231" s="155"/>
      <c r="L231" s="155"/>
      <c r="M231" s="155"/>
      <c r="N231" s="155"/>
      <c r="O231" s="155"/>
      <c r="P231" s="155"/>
      <c r="R231" s="32"/>
    </row>
    <row r="232" spans="1:18" s="99" customFormat="1" ht="15" customHeight="1" x14ac:dyDescent="0.25">
      <c r="B232" s="155"/>
      <c r="C232" s="1" t="s">
        <v>18</v>
      </c>
      <c r="D232" s="155"/>
      <c r="E232" s="16">
        <f t="shared" ref="E232:P232" si="29">SUM(E230+E221)</f>
        <v>57.286999999999999</v>
      </c>
      <c r="F232" s="16">
        <f t="shared" si="29"/>
        <v>65.259999999999991</v>
      </c>
      <c r="G232" s="16">
        <f t="shared" si="29"/>
        <v>246.73</v>
      </c>
      <c r="H232" s="16">
        <f t="shared" si="29"/>
        <v>1637.4</v>
      </c>
      <c r="I232" s="16">
        <f t="shared" si="29"/>
        <v>1.4290000000000003</v>
      </c>
      <c r="J232" s="16">
        <f t="shared" si="29"/>
        <v>59.58</v>
      </c>
      <c r="K232" s="16">
        <f t="shared" si="29"/>
        <v>1.5960000000000001</v>
      </c>
      <c r="L232" s="16">
        <f t="shared" si="29"/>
        <v>2.8160000000000003</v>
      </c>
      <c r="M232" s="16">
        <f t="shared" si="29"/>
        <v>746.62999999999988</v>
      </c>
      <c r="N232" s="16">
        <f t="shared" si="29"/>
        <v>263.35000000000002</v>
      </c>
      <c r="O232" s="16">
        <f t="shared" si="29"/>
        <v>977.20999999999992</v>
      </c>
      <c r="P232" s="16">
        <f t="shared" si="29"/>
        <v>100.93</v>
      </c>
    </row>
    <row r="234" spans="1:18" s="99" customFormat="1" x14ac:dyDescent="0.25">
      <c r="A234" s="105"/>
      <c r="B234" s="105"/>
      <c r="C234" s="105" t="s">
        <v>62</v>
      </c>
      <c r="D234" s="105"/>
      <c r="E234" s="105">
        <v>25.950000000000003</v>
      </c>
      <c r="F234" s="105">
        <v>25</v>
      </c>
      <c r="G234" s="105">
        <v>97.910000000000011</v>
      </c>
      <c r="H234" s="106">
        <v>675.16</v>
      </c>
      <c r="I234" s="105">
        <v>0.24125000000000002</v>
      </c>
      <c r="J234" s="105">
        <v>47.574166666666663</v>
      </c>
      <c r="K234" s="105">
        <v>4.2999999999999997E-2</v>
      </c>
      <c r="L234" s="105">
        <v>0.68500000000000005</v>
      </c>
      <c r="M234" s="105">
        <v>62.118333333333339</v>
      </c>
      <c r="N234" s="105">
        <v>46.135833333333338</v>
      </c>
      <c r="O234" s="105">
        <v>105.93666666666667</v>
      </c>
      <c r="P234" s="105">
        <v>2.4591666666666665</v>
      </c>
    </row>
    <row r="235" spans="1:18" s="99" customFormat="1" x14ac:dyDescent="0.25">
      <c r="A235" s="105"/>
      <c r="B235" s="105"/>
      <c r="C235" s="105"/>
      <c r="D235" s="105"/>
      <c r="E235" s="105">
        <v>52.58400000000001</v>
      </c>
      <c r="F235" s="105">
        <v>21.702000000000002</v>
      </c>
      <c r="G235" s="105">
        <v>103.65199999999999</v>
      </c>
      <c r="H235" s="106">
        <v>1173.78</v>
      </c>
      <c r="I235" s="105">
        <v>1.4329999999999998</v>
      </c>
      <c r="J235" s="105">
        <v>64.669999999999987</v>
      </c>
      <c r="K235" s="105">
        <v>1.6700000000000002</v>
      </c>
      <c r="L235" s="105">
        <v>4.5179999999999998</v>
      </c>
      <c r="M235" s="105">
        <v>337.68999999999994</v>
      </c>
      <c r="N235" s="105">
        <v>280.82600000000002</v>
      </c>
      <c r="O235" s="105">
        <v>896.69599999999991</v>
      </c>
      <c r="P235" s="105">
        <v>14.055999999999999</v>
      </c>
    </row>
    <row r="236" spans="1:18" s="99" customFormat="1" x14ac:dyDescent="0.25">
      <c r="A236" s="105"/>
      <c r="B236" s="105"/>
      <c r="C236" s="105" t="s">
        <v>18</v>
      </c>
      <c r="D236" s="105"/>
      <c r="E236" s="105">
        <v>38.590000000000003</v>
      </c>
      <c r="F236" s="105">
        <v>45</v>
      </c>
      <c r="G236" s="105">
        <v>193.52</v>
      </c>
      <c r="H236" s="106">
        <v>1847.4099999999999</v>
      </c>
      <c r="I236" s="105">
        <v>0.54125000000000001</v>
      </c>
      <c r="J236" s="105">
        <v>68.974166666666662</v>
      </c>
      <c r="K236" s="105">
        <v>0.443</v>
      </c>
      <c r="L236" s="105">
        <v>3.1650000000000005</v>
      </c>
      <c r="M236" s="105">
        <v>210.03833333333333</v>
      </c>
      <c r="N236" s="105">
        <v>140.97583333333336</v>
      </c>
      <c r="O236" s="105">
        <v>360.79666666666668</v>
      </c>
      <c r="P236" s="105">
        <v>8.7191666666666663</v>
      </c>
    </row>
    <row r="237" spans="1:18" s="99" customFormat="1" x14ac:dyDescent="0.25">
      <c r="H237" s="6"/>
    </row>
    <row r="238" spans="1:18" s="99" customFormat="1" x14ac:dyDescent="0.25">
      <c r="A238" s="105"/>
      <c r="B238" s="105"/>
      <c r="C238" s="105" t="s">
        <v>63</v>
      </c>
      <c r="D238" s="105"/>
      <c r="E238" s="105">
        <v>15.66</v>
      </c>
      <c r="F238" s="105">
        <v>37.32</v>
      </c>
      <c r="G238" s="105">
        <v>111.61</v>
      </c>
      <c r="H238" s="106">
        <v>681.72</v>
      </c>
      <c r="I238" s="105">
        <v>0.69299999999999995</v>
      </c>
      <c r="J238" s="105">
        <v>47.916666666666664</v>
      </c>
      <c r="K238" s="105">
        <v>0.21666666666666667</v>
      </c>
      <c r="L238" s="105">
        <v>1.21</v>
      </c>
      <c r="M238" s="105">
        <v>354.1</v>
      </c>
      <c r="N238" s="105">
        <v>186.41666666666666</v>
      </c>
      <c r="O238" s="105">
        <v>625.01666666666665</v>
      </c>
      <c r="P238" s="105">
        <v>6.27</v>
      </c>
    </row>
    <row r="239" spans="1:18" s="99" customFormat="1" x14ac:dyDescent="0.25">
      <c r="A239" s="105"/>
      <c r="B239" s="105"/>
      <c r="C239" s="105"/>
      <c r="D239" s="105"/>
      <c r="E239" s="105">
        <v>52.58400000000001</v>
      </c>
      <c r="F239" s="105">
        <v>21.702000000000002</v>
      </c>
      <c r="G239" s="105">
        <v>103.65199999999999</v>
      </c>
      <c r="H239" s="106">
        <v>1173.78</v>
      </c>
      <c r="I239" s="105">
        <v>1.4329999999999998</v>
      </c>
      <c r="J239" s="105">
        <v>64.669999999999987</v>
      </c>
      <c r="K239" s="105">
        <v>1.6700000000000002</v>
      </c>
      <c r="L239" s="105">
        <v>4.5179999999999998</v>
      </c>
      <c r="M239" s="105">
        <v>337.68999999999994</v>
      </c>
      <c r="N239" s="105">
        <v>280.82600000000002</v>
      </c>
      <c r="O239" s="105">
        <v>896.69599999999991</v>
      </c>
      <c r="P239" s="105">
        <v>14.055999999999999</v>
      </c>
    </row>
    <row r="240" spans="1:18" s="99" customFormat="1" x14ac:dyDescent="0.25">
      <c r="A240" s="105"/>
      <c r="B240" s="105"/>
      <c r="C240" s="105" t="s">
        <v>18</v>
      </c>
      <c r="D240" s="105"/>
      <c r="E240" s="105">
        <v>68.244000000000014</v>
      </c>
      <c r="F240" s="105">
        <v>59.022000000000006</v>
      </c>
      <c r="G240" s="105">
        <v>215.262</v>
      </c>
      <c r="H240" s="106">
        <v>1855.5</v>
      </c>
      <c r="I240" s="105">
        <v>2.1259999999999999</v>
      </c>
      <c r="J240" s="105">
        <v>112.58666666666664</v>
      </c>
      <c r="K240" s="105">
        <v>1.8866666666666667</v>
      </c>
      <c r="L240" s="105">
        <v>5.7279999999999998</v>
      </c>
      <c r="M240" s="105">
        <v>691.79</v>
      </c>
      <c r="N240" s="105">
        <v>467.24266666666665</v>
      </c>
      <c r="O240" s="105">
        <v>1521.7126666666666</v>
      </c>
      <c r="P240" s="105">
        <v>20.326000000000001</v>
      </c>
    </row>
    <row r="241" spans="1:17" s="99" customFormat="1" x14ac:dyDescent="0.25">
      <c r="H241" s="6"/>
    </row>
    <row r="242" spans="1:17" s="99" customFormat="1" x14ac:dyDescent="0.25">
      <c r="A242" s="105"/>
      <c r="B242" s="105"/>
      <c r="C242" s="105"/>
      <c r="D242" s="105"/>
      <c r="E242" s="105">
        <v>36.159999999999997</v>
      </c>
      <c r="F242" s="105">
        <v>33.07</v>
      </c>
      <c r="G242" s="105">
        <v>87.58</v>
      </c>
      <c r="H242" s="106">
        <v>810.65</v>
      </c>
      <c r="I242" s="105">
        <v>0.61299999999999999</v>
      </c>
      <c r="J242" s="105">
        <v>1.73</v>
      </c>
      <c r="K242" s="105">
        <v>0.11299999999999999</v>
      </c>
      <c r="L242" s="105">
        <v>4.6500000000000004</v>
      </c>
      <c r="M242" s="105">
        <v>123.17999999999999</v>
      </c>
      <c r="N242" s="105">
        <v>102.87000000000002</v>
      </c>
      <c r="O242" s="105">
        <v>625</v>
      </c>
      <c r="P242" s="105">
        <v>3.34</v>
      </c>
    </row>
    <row r="243" spans="1:17" s="99" customFormat="1" x14ac:dyDescent="0.25">
      <c r="A243" s="105"/>
      <c r="B243" s="105"/>
      <c r="C243" s="105" t="s">
        <v>64</v>
      </c>
      <c r="D243" s="105"/>
      <c r="E243" s="105">
        <v>27.91</v>
      </c>
      <c r="F243" s="105">
        <v>41.069999999999993</v>
      </c>
      <c r="G243" s="105">
        <v>124.3</v>
      </c>
      <c r="H243" s="106">
        <v>1280.04</v>
      </c>
      <c r="I243" s="105">
        <v>1.605</v>
      </c>
      <c r="J243" s="105">
        <v>11.48</v>
      </c>
      <c r="K243" s="105">
        <v>1.3680000000000001</v>
      </c>
      <c r="L243" s="105">
        <v>1.9300000000000002</v>
      </c>
      <c r="M243" s="105">
        <v>228.98000000000002</v>
      </c>
      <c r="N243" s="105">
        <v>195.11999999999998</v>
      </c>
      <c r="O243" s="105">
        <v>577.18999999999994</v>
      </c>
      <c r="P243" s="105">
        <v>13.12</v>
      </c>
    </row>
    <row r="244" spans="1:17" s="99" customFormat="1" x14ac:dyDescent="0.25">
      <c r="A244" s="105"/>
      <c r="B244" s="105"/>
      <c r="C244" s="105" t="s">
        <v>18</v>
      </c>
      <c r="D244" s="105"/>
      <c r="E244" s="105">
        <v>64.069999999999993</v>
      </c>
      <c r="F244" s="105">
        <v>74.139999999999986</v>
      </c>
      <c r="G244" s="105">
        <v>211.88</v>
      </c>
      <c r="H244" s="106">
        <v>2090.69</v>
      </c>
      <c r="I244" s="105">
        <v>2.218</v>
      </c>
      <c r="J244" s="105">
        <v>13.21</v>
      </c>
      <c r="K244" s="105">
        <v>1.4810000000000001</v>
      </c>
      <c r="L244" s="105">
        <v>6.58</v>
      </c>
      <c r="M244" s="105">
        <v>352.16</v>
      </c>
      <c r="N244" s="105">
        <v>297.99</v>
      </c>
      <c r="O244" s="105">
        <v>1202.19</v>
      </c>
      <c r="P244" s="105">
        <v>16.46</v>
      </c>
    </row>
    <row r="245" spans="1:17" s="99" customFormat="1" x14ac:dyDescent="0.25">
      <c r="H245" s="6"/>
    </row>
    <row r="246" spans="1:17" s="45" customFormat="1" ht="18.75" customHeight="1" x14ac:dyDescent="0.25">
      <c r="A246" s="107"/>
      <c r="B246" s="43"/>
      <c r="C246" s="43" t="s">
        <v>65</v>
      </c>
      <c r="D246" s="44"/>
      <c r="E246" s="44">
        <v>32.17</v>
      </c>
      <c r="F246" s="44">
        <v>32.26</v>
      </c>
      <c r="G246" s="44">
        <v>143.82999999999998</v>
      </c>
      <c r="H246" s="108">
        <v>887.96</v>
      </c>
      <c r="I246" s="44">
        <v>0.56999999999999995</v>
      </c>
      <c r="J246" s="44">
        <v>0.3</v>
      </c>
      <c r="K246" s="44">
        <v>0.16</v>
      </c>
      <c r="L246" s="44">
        <v>0.48100000000000004</v>
      </c>
      <c r="M246" s="44">
        <v>292.61</v>
      </c>
      <c r="N246" s="44">
        <v>81.510000000000005</v>
      </c>
      <c r="O246" s="44">
        <v>281.76</v>
      </c>
      <c r="P246" s="44">
        <v>2.38</v>
      </c>
      <c r="Q246" s="48"/>
    </row>
    <row r="247" spans="1:17" s="99" customFormat="1" x14ac:dyDescent="0.25">
      <c r="A247" s="105"/>
      <c r="B247" s="105"/>
      <c r="C247" s="105"/>
      <c r="D247" s="105"/>
      <c r="E247" s="105">
        <v>44.2</v>
      </c>
      <c r="F247" s="105">
        <v>43.8</v>
      </c>
      <c r="G247" s="105">
        <v>141.19999999999999</v>
      </c>
      <c r="H247" s="106">
        <v>1159.3899999999999</v>
      </c>
      <c r="I247" s="105">
        <v>0.26400000000000001</v>
      </c>
      <c r="J247" s="105">
        <v>45.35</v>
      </c>
      <c r="K247" s="105">
        <v>1.3659999999999999</v>
      </c>
      <c r="L247" s="105">
        <v>7.6160000000000005</v>
      </c>
      <c r="M247" s="105">
        <v>396.99</v>
      </c>
      <c r="N247" s="105">
        <v>126.16</v>
      </c>
      <c r="O247" s="105">
        <v>573.51</v>
      </c>
      <c r="P247" s="105">
        <v>238.32000000000002</v>
      </c>
    </row>
    <row r="248" spans="1:17" s="99" customFormat="1" x14ac:dyDescent="0.25">
      <c r="A248" s="105"/>
      <c r="B248" s="105"/>
      <c r="C248" s="105" t="s">
        <v>18</v>
      </c>
      <c r="D248" s="105"/>
      <c r="E248" s="105">
        <v>76.37</v>
      </c>
      <c r="F248" s="105">
        <v>76.06</v>
      </c>
      <c r="G248" s="105">
        <v>285.02999999999997</v>
      </c>
      <c r="H248" s="106">
        <v>2047.35</v>
      </c>
      <c r="I248" s="105">
        <v>0.83399999999999996</v>
      </c>
      <c r="J248" s="105">
        <v>45.65</v>
      </c>
      <c r="K248" s="105">
        <v>1.5259999999999998</v>
      </c>
      <c r="L248" s="105">
        <v>8.0970000000000013</v>
      </c>
      <c r="M248" s="105">
        <v>689.6</v>
      </c>
      <c r="N248" s="105">
        <v>207.67000000000002</v>
      </c>
      <c r="O248" s="105">
        <v>855.27</v>
      </c>
      <c r="P248" s="105">
        <v>240.70000000000002</v>
      </c>
    </row>
    <row r="249" spans="1:17" s="99" customFormat="1" x14ac:dyDescent="0.25">
      <c r="H249" s="6"/>
    </row>
    <row r="250" spans="1:17" s="99" customFormat="1" x14ac:dyDescent="0.25">
      <c r="A250" s="105"/>
      <c r="B250" s="105"/>
      <c r="C250" s="105" t="s">
        <v>66</v>
      </c>
      <c r="D250" s="105"/>
      <c r="E250" s="105">
        <v>33.17</v>
      </c>
      <c r="F250" s="105">
        <v>35.040000000000006</v>
      </c>
      <c r="G250" s="105">
        <v>85.250000000000014</v>
      </c>
      <c r="H250" s="106">
        <v>817.13</v>
      </c>
      <c r="I250" s="105">
        <v>0.08</v>
      </c>
      <c r="J250" s="105">
        <v>5.4266666666666676</v>
      </c>
      <c r="K250" s="105">
        <v>0</v>
      </c>
      <c r="L250" s="105">
        <v>0.43000000000000005</v>
      </c>
      <c r="M250" s="105">
        <v>338.04333333333335</v>
      </c>
      <c r="N250" s="105">
        <v>37.75333333333333</v>
      </c>
      <c r="O250" s="105">
        <v>87.556666666666672</v>
      </c>
      <c r="P250" s="105">
        <v>2.2266666666666666</v>
      </c>
    </row>
    <row r="251" spans="1:17" s="99" customFormat="1" x14ac:dyDescent="0.25">
      <c r="A251" s="105"/>
      <c r="B251" s="105"/>
      <c r="C251" s="105"/>
      <c r="D251" s="105"/>
      <c r="E251" s="105">
        <v>41.240000000000009</v>
      </c>
      <c r="F251" s="105">
        <v>41.480000000000004</v>
      </c>
      <c r="G251" s="105">
        <v>129.74</v>
      </c>
      <c r="H251" s="106">
        <v>1243.1600000000001</v>
      </c>
      <c r="I251" s="105">
        <v>0.38</v>
      </c>
      <c r="J251" s="105">
        <v>38.44</v>
      </c>
      <c r="K251" s="105">
        <v>0.28000000000000003</v>
      </c>
      <c r="L251" s="105">
        <v>1.3320000000000001</v>
      </c>
      <c r="M251" s="105">
        <v>207.96999999999997</v>
      </c>
      <c r="N251" s="105">
        <v>197.48999999999998</v>
      </c>
      <c r="O251" s="105">
        <v>524.78</v>
      </c>
      <c r="P251" s="105">
        <v>9.0500000000000007</v>
      </c>
    </row>
    <row r="252" spans="1:17" s="99" customFormat="1" x14ac:dyDescent="0.25">
      <c r="A252" s="105"/>
      <c r="B252" s="105"/>
      <c r="C252" s="105" t="s">
        <v>18</v>
      </c>
      <c r="D252" s="105"/>
      <c r="E252" s="105">
        <v>74.410000000000011</v>
      </c>
      <c r="F252" s="105">
        <v>76.52000000000001</v>
      </c>
      <c r="G252" s="105">
        <v>214.99</v>
      </c>
      <c r="H252" s="106">
        <v>2060.29</v>
      </c>
      <c r="I252" s="105">
        <v>0.46</v>
      </c>
      <c r="J252" s="105">
        <v>43.866666666666667</v>
      </c>
      <c r="K252" s="105">
        <v>0.28000000000000003</v>
      </c>
      <c r="L252" s="105">
        <v>1.762</v>
      </c>
      <c r="M252" s="105">
        <v>546.01333333333332</v>
      </c>
      <c r="N252" s="105">
        <v>235.24333333333331</v>
      </c>
      <c r="O252" s="105">
        <v>612.33666666666659</v>
      </c>
      <c r="P252" s="105">
        <v>11.276666666666667</v>
      </c>
    </row>
    <row r="253" spans="1:17" s="99" customFormat="1" x14ac:dyDescent="0.25">
      <c r="H253" s="6"/>
    </row>
    <row r="254" spans="1:17" s="99" customFormat="1" x14ac:dyDescent="0.25">
      <c r="A254" s="105"/>
      <c r="B254" s="105"/>
      <c r="C254" s="105" t="s">
        <v>67</v>
      </c>
      <c r="D254" s="105"/>
      <c r="E254" s="105">
        <v>25.950000000000003</v>
      </c>
      <c r="F254" s="105">
        <v>25</v>
      </c>
      <c r="G254" s="105">
        <v>97.910000000000011</v>
      </c>
      <c r="H254" s="106">
        <v>675.16</v>
      </c>
      <c r="I254" s="105">
        <v>0.24125000000000002</v>
      </c>
      <c r="J254" s="105">
        <v>47.574166666666663</v>
      </c>
      <c r="K254" s="105">
        <v>4.2999999999999997E-2</v>
      </c>
      <c r="L254" s="105">
        <v>0.68500000000000005</v>
      </c>
      <c r="M254" s="105">
        <v>62.118333333333339</v>
      </c>
      <c r="N254" s="105">
        <v>46.135833333333338</v>
      </c>
      <c r="O254" s="105">
        <v>105.93666666666667</v>
      </c>
      <c r="P254" s="105">
        <v>2.4591666666666665</v>
      </c>
    </row>
    <row r="255" spans="1:17" s="99" customFormat="1" x14ac:dyDescent="0.25">
      <c r="A255" s="105"/>
      <c r="B255" s="105"/>
      <c r="C255" s="105"/>
      <c r="D255" s="105"/>
      <c r="E255" s="105">
        <v>35.81</v>
      </c>
      <c r="F255" s="105">
        <v>53.6</v>
      </c>
      <c r="G255" s="105">
        <v>157.44999999999999</v>
      </c>
      <c r="H255" s="106">
        <v>1327.21</v>
      </c>
      <c r="I255" s="105">
        <v>0.35099999999999998</v>
      </c>
      <c r="J255" s="105">
        <v>54.51</v>
      </c>
      <c r="K255" s="105">
        <v>1.1780000000000002</v>
      </c>
      <c r="L255" s="105">
        <v>84.659999999999982</v>
      </c>
      <c r="M255" s="105">
        <v>142.86000000000001</v>
      </c>
      <c r="N255" s="105">
        <v>105.89</v>
      </c>
      <c r="O255" s="105">
        <v>350.83</v>
      </c>
      <c r="P255" s="105">
        <v>7.44</v>
      </c>
    </row>
    <row r="256" spans="1:17" s="99" customFormat="1" x14ac:dyDescent="0.25">
      <c r="A256" s="105"/>
      <c r="B256" s="105"/>
      <c r="C256" s="105" t="s">
        <v>18</v>
      </c>
      <c r="D256" s="105"/>
      <c r="E256" s="105">
        <v>61.760000000000005</v>
      </c>
      <c r="F256" s="105">
        <v>78.599999999999994</v>
      </c>
      <c r="G256" s="105">
        <v>255.36</v>
      </c>
      <c r="H256" s="106">
        <v>2002.37</v>
      </c>
      <c r="I256" s="105">
        <v>0.59224999999999994</v>
      </c>
      <c r="J256" s="105">
        <v>102.08416666666666</v>
      </c>
      <c r="K256" s="105">
        <v>1.2210000000000001</v>
      </c>
      <c r="L256" s="105">
        <v>85.344999999999985</v>
      </c>
      <c r="M256" s="105">
        <v>204.97833333333335</v>
      </c>
      <c r="N256" s="105">
        <v>152.02583333333334</v>
      </c>
      <c r="O256" s="105">
        <v>456.76666666666665</v>
      </c>
      <c r="P256" s="105">
        <v>9.899166666666666</v>
      </c>
    </row>
    <row r="257" spans="1:16" s="99" customFormat="1" x14ac:dyDescent="0.25">
      <c r="H257" s="6"/>
    </row>
    <row r="258" spans="1:16" s="99" customFormat="1" x14ac:dyDescent="0.25">
      <c r="A258" s="105"/>
      <c r="B258" s="105"/>
      <c r="C258" s="105" t="s">
        <v>68</v>
      </c>
      <c r="D258" s="105"/>
      <c r="E258" s="105">
        <v>20.650000000000002</v>
      </c>
      <c r="F258" s="105">
        <v>22.639999999999997</v>
      </c>
      <c r="G258" s="105">
        <v>57.08</v>
      </c>
      <c r="H258" s="106">
        <v>468.53999999999996</v>
      </c>
      <c r="I258" s="105">
        <v>0.08</v>
      </c>
      <c r="J258" s="105">
        <v>24.376666666666669</v>
      </c>
      <c r="K258" s="105">
        <v>0.1</v>
      </c>
      <c r="L258" s="105">
        <v>1.3</v>
      </c>
      <c r="M258" s="105">
        <v>86.283333333333331</v>
      </c>
      <c r="N258" s="105">
        <v>38.963333333333331</v>
      </c>
      <c r="O258" s="105">
        <v>90.396666666666661</v>
      </c>
      <c r="P258" s="105">
        <v>2.5666666666666669</v>
      </c>
    </row>
    <row r="259" spans="1:16" s="99" customFormat="1" x14ac:dyDescent="0.25">
      <c r="A259" s="105"/>
      <c r="B259" s="105"/>
      <c r="C259" s="105"/>
      <c r="D259" s="105"/>
      <c r="E259" s="105">
        <v>35.81</v>
      </c>
      <c r="F259" s="105">
        <v>53.6</v>
      </c>
      <c r="G259" s="105">
        <v>157.44999999999999</v>
      </c>
      <c r="H259" s="106">
        <v>1327.21</v>
      </c>
      <c r="I259" s="105">
        <v>0.35099999999999998</v>
      </c>
      <c r="J259" s="105">
        <v>54.51</v>
      </c>
      <c r="K259" s="105">
        <v>1.1780000000000002</v>
      </c>
      <c r="L259" s="105">
        <v>84.659999999999982</v>
      </c>
      <c r="M259" s="105">
        <v>142.86000000000001</v>
      </c>
      <c r="N259" s="105">
        <v>105.89</v>
      </c>
      <c r="O259" s="105">
        <v>350.83</v>
      </c>
      <c r="P259" s="105">
        <v>7.44</v>
      </c>
    </row>
    <row r="260" spans="1:16" s="99" customFormat="1" x14ac:dyDescent="0.25">
      <c r="A260" s="105"/>
      <c r="B260" s="105"/>
      <c r="C260" s="105" t="s">
        <v>18</v>
      </c>
      <c r="D260" s="105"/>
      <c r="E260" s="105">
        <v>66.660000000000011</v>
      </c>
      <c r="F260" s="105">
        <v>78.399999999999991</v>
      </c>
      <c r="G260" s="105">
        <v>334.11999999999995</v>
      </c>
      <c r="H260" s="106">
        <v>1948.85</v>
      </c>
      <c r="I260" s="105">
        <v>2.2399999999999998</v>
      </c>
      <c r="J260" s="105">
        <v>165.47666666666666</v>
      </c>
      <c r="K260" s="105">
        <v>2.13</v>
      </c>
      <c r="L260" s="105">
        <v>26.05</v>
      </c>
      <c r="M260" s="105">
        <v>569.85333333333335</v>
      </c>
      <c r="N260" s="105">
        <v>1091.2833333333333</v>
      </c>
      <c r="O260" s="105">
        <v>1756.9566666666667</v>
      </c>
      <c r="P260" s="105">
        <v>33.726666666666667</v>
      </c>
    </row>
    <row r="261" spans="1:16" s="99" customFormat="1" x14ac:dyDescent="0.25">
      <c r="H261" s="6"/>
    </row>
    <row r="262" spans="1:16" s="99" customFormat="1" x14ac:dyDescent="0.25">
      <c r="A262" s="105"/>
      <c r="B262" s="105"/>
      <c r="C262" s="105" t="s">
        <v>69</v>
      </c>
      <c r="D262" s="105"/>
      <c r="E262" s="105">
        <v>16.34</v>
      </c>
      <c r="F262" s="105">
        <v>23.962500000000002</v>
      </c>
      <c r="G262" s="105">
        <v>126.72000000000001</v>
      </c>
      <c r="H262" s="106">
        <v>711.1825</v>
      </c>
      <c r="I262" s="105">
        <v>0.66249999999999998</v>
      </c>
      <c r="J262" s="105">
        <v>0.66999999999999993</v>
      </c>
      <c r="K262" s="105">
        <v>0.155</v>
      </c>
      <c r="L262" s="105">
        <v>0.5</v>
      </c>
      <c r="M262" s="105">
        <v>250.99999999999997</v>
      </c>
      <c r="N262" s="105">
        <v>80.127500000000012</v>
      </c>
      <c r="O262" s="105">
        <v>270.28000000000003</v>
      </c>
      <c r="P262" s="105">
        <v>3</v>
      </c>
    </row>
    <row r="263" spans="1:16" s="99" customFormat="1" x14ac:dyDescent="0.25">
      <c r="A263" s="105"/>
      <c r="B263" s="105"/>
      <c r="C263" s="105"/>
      <c r="D263" s="105"/>
      <c r="E263" s="105">
        <v>25.54</v>
      </c>
      <c r="F263" s="105">
        <v>37.010000000000005</v>
      </c>
      <c r="G263" s="105">
        <v>123.13000000000001</v>
      </c>
      <c r="H263" s="106">
        <v>1098.3400000000001</v>
      </c>
      <c r="I263" s="105">
        <v>0.64</v>
      </c>
      <c r="J263" s="105">
        <v>25.72</v>
      </c>
      <c r="K263" s="105">
        <v>1.5100000000000002</v>
      </c>
      <c r="L263" s="105">
        <v>4.9800000000000004</v>
      </c>
      <c r="M263" s="105">
        <v>161.49</v>
      </c>
      <c r="N263" s="105">
        <v>136.87</v>
      </c>
      <c r="O263" s="105">
        <v>429.99</v>
      </c>
      <c r="P263" s="105">
        <v>7.8599999999999994</v>
      </c>
    </row>
    <row r="264" spans="1:16" s="99" customFormat="1" x14ac:dyDescent="0.25">
      <c r="A264" s="105"/>
      <c r="B264" s="105"/>
      <c r="C264" s="105" t="s">
        <v>18</v>
      </c>
      <c r="D264" s="105"/>
      <c r="E264" s="105">
        <v>41.879999999999995</v>
      </c>
      <c r="F264" s="105">
        <v>60.972500000000011</v>
      </c>
      <c r="G264" s="105">
        <v>249.85000000000002</v>
      </c>
      <c r="H264" s="106">
        <v>1809.5225</v>
      </c>
      <c r="I264" s="105">
        <v>1.3025</v>
      </c>
      <c r="J264" s="105">
        <v>26.39</v>
      </c>
      <c r="K264" s="105">
        <v>1.6650000000000003</v>
      </c>
      <c r="L264" s="105">
        <v>5.48</v>
      </c>
      <c r="M264" s="105">
        <v>412.49</v>
      </c>
      <c r="N264" s="105">
        <v>216.9975</v>
      </c>
      <c r="O264" s="105">
        <v>700.27</v>
      </c>
      <c r="P264" s="105">
        <v>10.86</v>
      </c>
    </row>
    <row r="265" spans="1:16" s="99" customFormat="1" x14ac:dyDescent="0.25">
      <c r="H265" s="6"/>
    </row>
    <row r="266" spans="1:16" s="99" customFormat="1" x14ac:dyDescent="0.25">
      <c r="A266" s="105"/>
      <c r="B266" s="105"/>
      <c r="C266" s="105" t="s">
        <v>70</v>
      </c>
      <c r="D266" s="105"/>
      <c r="E266" s="105">
        <v>32.230000000000004</v>
      </c>
      <c r="F266" s="105">
        <v>33.089999999999996</v>
      </c>
      <c r="G266" s="105">
        <v>60.3</v>
      </c>
      <c r="H266" s="106">
        <v>886.83999999999992</v>
      </c>
      <c r="I266" s="105">
        <v>0.71499999999999997</v>
      </c>
      <c r="J266" s="105">
        <v>1.4100000000000001</v>
      </c>
      <c r="K266" s="105">
        <v>0.89800000000000002</v>
      </c>
      <c r="L266" s="105">
        <v>0.55000000000000004</v>
      </c>
      <c r="M266" s="105">
        <v>119.99</v>
      </c>
      <c r="N266" s="105">
        <v>96.61</v>
      </c>
      <c r="O266" s="105">
        <v>293.16000000000003</v>
      </c>
      <c r="P266" s="105">
        <v>6.56</v>
      </c>
    </row>
    <row r="267" spans="1:16" s="99" customFormat="1" x14ac:dyDescent="0.25">
      <c r="A267" s="105"/>
      <c r="B267" s="105"/>
      <c r="C267" s="105"/>
      <c r="D267" s="105"/>
      <c r="E267" s="105">
        <v>20.059999999999999</v>
      </c>
      <c r="F267" s="105">
        <v>24.810000000000002</v>
      </c>
      <c r="G267" s="105">
        <v>161.44999999999999</v>
      </c>
      <c r="H267" s="106">
        <v>1600.8799999999999</v>
      </c>
      <c r="I267" s="105">
        <v>0.24</v>
      </c>
      <c r="J267" s="105">
        <v>14.34</v>
      </c>
      <c r="K267" s="105">
        <v>31.580000000000002</v>
      </c>
      <c r="L267" s="105">
        <v>6.25</v>
      </c>
      <c r="M267" s="105">
        <v>299.39999999999998</v>
      </c>
      <c r="N267" s="105">
        <v>124.80000000000001</v>
      </c>
      <c r="O267" s="105">
        <v>475.88</v>
      </c>
      <c r="P267" s="105">
        <v>6.89</v>
      </c>
    </row>
    <row r="268" spans="1:16" s="99" customFormat="1" x14ac:dyDescent="0.25">
      <c r="A268" s="105"/>
      <c r="B268" s="105"/>
      <c r="C268" s="105" t="s">
        <v>18</v>
      </c>
      <c r="D268" s="105"/>
      <c r="E268" s="105">
        <v>40.099999999999994</v>
      </c>
      <c r="F268" s="105">
        <v>44.37</v>
      </c>
      <c r="G268" s="105">
        <v>226.83999999999997</v>
      </c>
      <c r="H268" s="106">
        <v>2339.59</v>
      </c>
      <c r="I268" s="105">
        <v>0.95499999999999996</v>
      </c>
      <c r="J268" s="105">
        <v>15.75</v>
      </c>
      <c r="K268" s="105">
        <v>32.478000000000002</v>
      </c>
      <c r="L268" s="105">
        <v>6.8</v>
      </c>
      <c r="M268" s="105">
        <v>419.39</v>
      </c>
      <c r="N268" s="105">
        <v>221.41000000000003</v>
      </c>
      <c r="O268" s="105">
        <v>769.04</v>
      </c>
      <c r="P268" s="105">
        <v>13.45</v>
      </c>
    </row>
    <row r="269" spans="1:16" s="99" customFormat="1" x14ac:dyDescent="0.25">
      <c r="H269" s="6"/>
    </row>
    <row r="270" spans="1:16" s="99" customFormat="1" x14ac:dyDescent="0.25">
      <c r="A270" s="105"/>
      <c r="B270" s="105"/>
      <c r="C270" s="105" t="s">
        <v>71</v>
      </c>
      <c r="D270" s="105"/>
      <c r="E270" s="105">
        <v>25.950000000000003</v>
      </c>
      <c r="F270" s="105">
        <v>25</v>
      </c>
      <c r="G270" s="105">
        <v>97.910000000000011</v>
      </c>
      <c r="H270" s="106">
        <v>675.16</v>
      </c>
      <c r="I270" s="105">
        <v>0.24125000000000002</v>
      </c>
      <c r="J270" s="105">
        <v>47.574166666666663</v>
      </c>
      <c r="K270" s="105">
        <v>4.2999999999999997E-2</v>
      </c>
      <c r="L270" s="105">
        <v>0.68500000000000005</v>
      </c>
      <c r="M270" s="105">
        <v>62.118333333333339</v>
      </c>
      <c r="N270" s="105">
        <v>46.135833333333338</v>
      </c>
      <c r="O270" s="105">
        <v>105.93666666666667</v>
      </c>
      <c r="P270" s="105">
        <v>2.4591666666666665</v>
      </c>
    </row>
    <row r="271" spans="1:16" s="99" customFormat="1" x14ac:dyDescent="0.25">
      <c r="A271" s="105"/>
      <c r="B271" s="105"/>
      <c r="C271" s="105"/>
      <c r="D271" s="105"/>
      <c r="E271" s="105">
        <v>40.260000000000005</v>
      </c>
      <c r="F271" s="105">
        <v>58.030000000000008</v>
      </c>
      <c r="G271" s="105">
        <v>103.57</v>
      </c>
      <c r="H271" s="106">
        <v>1058.79</v>
      </c>
      <c r="I271" s="105">
        <v>0.55500000000000005</v>
      </c>
      <c r="J271" s="105">
        <v>9.9600000000000009</v>
      </c>
      <c r="K271" s="105">
        <v>1.2080000000000002</v>
      </c>
      <c r="L271" s="105">
        <v>3.3840000000000003</v>
      </c>
      <c r="M271" s="105">
        <v>266.19000000000005</v>
      </c>
      <c r="N271" s="105">
        <v>135.51</v>
      </c>
      <c r="O271" s="105">
        <v>565.85</v>
      </c>
      <c r="P271" s="105">
        <v>115.80000000000001</v>
      </c>
    </row>
    <row r="272" spans="1:16" s="99" customFormat="1" x14ac:dyDescent="0.25">
      <c r="A272" s="105"/>
      <c r="B272" s="105"/>
      <c r="C272" s="105" t="s">
        <v>18</v>
      </c>
      <c r="D272" s="105"/>
      <c r="E272" s="105">
        <v>66.210000000000008</v>
      </c>
      <c r="F272" s="105">
        <v>83.03</v>
      </c>
      <c r="G272" s="105">
        <v>201.48000000000002</v>
      </c>
      <c r="H272" s="106">
        <v>1733.9499999999998</v>
      </c>
      <c r="I272" s="105">
        <v>0.79625000000000012</v>
      </c>
      <c r="J272" s="105">
        <v>57.534166666666664</v>
      </c>
      <c r="K272" s="105">
        <v>1.2510000000000001</v>
      </c>
      <c r="L272" s="105">
        <v>4.0690000000000008</v>
      </c>
      <c r="M272" s="105">
        <v>328.30833333333339</v>
      </c>
      <c r="N272" s="105">
        <v>181.64583333333331</v>
      </c>
      <c r="O272" s="105">
        <v>671.78666666666663</v>
      </c>
      <c r="P272" s="105">
        <v>118.25916666666667</v>
      </c>
    </row>
    <row r="273" spans="1:16" s="99" customFormat="1" x14ac:dyDescent="0.25">
      <c r="H273" s="6"/>
    </row>
    <row r="274" spans="1:16" s="99" customFormat="1" x14ac:dyDescent="0.25">
      <c r="H274" s="6"/>
    </row>
    <row r="275" spans="1:16" s="99" customFormat="1" x14ac:dyDescent="0.25">
      <c r="A275" s="105" t="s">
        <v>167</v>
      </c>
      <c r="B275" s="105"/>
      <c r="C275" s="105" t="s">
        <v>73</v>
      </c>
      <c r="D275" s="105"/>
      <c r="E275" s="105">
        <f>SUM(E234+E238+E242+E246+E250+E254+E258+E262+E266+E270)</f>
        <v>264.23</v>
      </c>
      <c r="F275" s="105">
        <f t="shared" ref="F275:P277" si="30">SUM(F234+F238+F242+F246+F250+F254+F258+F262+F266+F270)</f>
        <v>292.38249999999999</v>
      </c>
      <c r="G275" s="105">
        <f t="shared" si="30"/>
        <v>966.1</v>
      </c>
      <c r="H275" s="105">
        <f t="shared" si="30"/>
        <v>7289.5025000000005</v>
      </c>
      <c r="I275" s="105">
        <f t="shared" si="30"/>
        <v>4.1372499999999999</v>
      </c>
      <c r="J275" s="105">
        <f t="shared" si="30"/>
        <v>224.55249999999995</v>
      </c>
      <c r="K275" s="105">
        <f t="shared" si="30"/>
        <v>1.7716666666666667</v>
      </c>
      <c r="L275" s="105">
        <f t="shared" si="30"/>
        <v>11.176000000000002</v>
      </c>
      <c r="M275" s="105">
        <f t="shared" si="30"/>
        <v>1751.5616666666667</v>
      </c>
      <c r="N275" s="105">
        <f t="shared" si="30"/>
        <v>762.65833333333342</v>
      </c>
      <c r="O275" s="105">
        <f t="shared" si="30"/>
        <v>2590.98</v>
      </c>
      <c r="P275" s="105">
        <f t="shared" si="30"/>
        <v>33.720833333333331</v>
      </c>
    </row>
    <row r="276" spans="1:16" s="99" customFormat="1" x14ac:dyDescent="0.25">
      <c r="A276" s="105"/>
      <c r="B276" s="105"/>
      <c r="C276" s="105" t="s">
        <v>74</v>
      </c>
      <c r="D276" s="105"/>
      <c r="E276" s="105">
        <f>SUM(E235+E239+E243+E247+E251+E255+E259+E263+E267+E271)</f>
        <v>375.99800000000005</v>
      </c>
      <c r="F276" s="105">
        <f t="shared" si="30"/>
        <v>396.80400000000003</v>
      </c>
      <c r="G276" s="105">
        <f t="shared" si="30"/>
        <v>1305.5940000000001</v>
      </c>
      <c r="H276" s="105">
        <f t="shared" si="30"/>
        <v>12442.579999999998</v>
      </c>
      <c r="I276" s="105">
        <f t="shared" si="30"/>
        <v>7.2519999999999998</v>
      </c>
      <c r="J276" s="105">
        <f t="shared" si="30"/>
        <v>383.64999999999986</v>
      </c>
      <c r="K276" s="105">
        <f t="shared" si="30"/>
        <v>43.008000000000003</v>
      </c>
      <c r="L276" s="105">
        <f t="shared" si="30"/>
        <v>203.84799999999996</v>
      </c>
      <c r="M276" s="105">
        <f t="shared" si="30"/>
        <v>2522.12</v>
      </c>
      <c r="N276" s="105">
        <f t="shared" si="30"/>
        <v>1689.3820000000001</v>
      </c>
      <c r="O276" s="105">
        <f t="shared" si="30"/>
        <v>5642.2519999999995</v>
      </c>
      <c r="P276" s="105">
        <f t="shared" si="30"/>
        <v>434.03200000000004</v>
      </c>
    </row>
    <row r="277" spans="1:16" s="99" customFormat="1" x14ac:dyDescent="0.25">
      <c r="A277" s="105"/>
      <c r="B277" s="105"/>
      <c r="C277" s="105" t="s">
        <v>72</v>
      </c>
      <c r="D277" s="105"/>
      <c r="E277" s="105">
        <f>SUM(E236+E240+E244+E248+E252+E256+E260+E264+E268+E272)</f>
        <v>598.2940000000001</v>
      </c>
      <c r="F277" s="105">
        <f t="shared" si="30"/>
        <v>676.11449999999991</v>
      </c>
      <c r="G277" s="105">
        <f t="shared" si="30"/>
        <v>2388.3319999999999</v>
      </c>
      <c r="H277" s="105">
        <f t="shared" si="30"/>
        <v>19735.522500000003</v>
      </c>
      <c r="I277" s="105">
        <f t="shared" si="30"/>
        <v>12.065250000000001</v>
      </c>
      <c r="J277" s="105">
        <f t="shared" si="30"/>
        <v>651.52249999999992</v>
      </c>
      <c r="K277" s="105">
        <f t="shared" si="30"/>
        <v>44.361666666666665</v>
      </c>
      <c r="L277" s="105">
        <f t="shared" si="30"/>
        <v>153.07599999999999</v>
      </c>
      <c r="M277" s="105">
        <f t="shared" si="30"/>
        <v>4424.6216666666669</v>
      </c>
      <c r="N277" s="105">
        <f t="shared" si="30"/>
        <v>3212.4843333333333</v>
      </c>
      <c r="O277" s="105">
        <f t="shared" si="30"/>
        <v>8907.1260000000002</v>
      </c>
      <c r="P277" s="105">
        <f t="shared" si="30"/>
        <v>483.67683333333332</v>
      </c>
    </row>
    <row r="278" spans="1:16" s="99" customFormat="1" x14ac:dyDescent="0.25">
      <c r="H278" s="6"/>
    </row>
    <row r="279" spans="1:16" s="99" customFormat="1" x14ac:dyDescent="0.25">
      <c r="A279" s="105" t="s">
        <v>75</v>
      </c>
      <c r="B279" s="105"/>
      <c r="C279" s="105"/>
      <c r="D279" s="105"/>
      <c r="E279" s="105">
        <f>SUM(E275/12)</f>
        <v>22.019166666666667</v>
      </c>
      <c r="F279" s="105">
        <f t="shared" ref="F279:P281" si="31">SUM(F275/12)</f>
        <v>24.365208333333332</v>
      </c>
      <c r="G279" s="105">
        <f t="shared" si="31"/>
        <v>80.50833333333334</v>
      </c>
      <c r="H279" s="106">
        <f t="shared" si="31"/>
        <v>607.45854166666675</v>
      </c>
      <c r="I279" s="105">
        <f t="shared" si="31"/>
        <v>0.3447708333333333</v>
      </c>
      <c r="J279" s="105">
        <f t="shared" si="31"/>
        <v>18.712708333333328</v>
      </c>
      <c r="K279" s="105">
        <f t="shared" si="31"/>
        <v>0.1476388888888889</v>
      </c>
      <c r="L279" s="105">
        <f t="shared" si="31"/>
        <v>0.93133333333333346</v>
      </c>
      <c r="M279" s="105">
        <f t="shared" si="31"/>
        <v>145.96347222222224</v>
      </c>
      <c r="N279" s="105">
        <f t="shared" si="31"/>
        <v>63.554861111111116</v>
      </c>
      <c r="O279" s="105">
        <f t="shared" si="31"/>
        <v>215.91499999999999</v>
      </c>
      <c r="P279" s="105">
        <f t="shared" si="31"/>
        <v>2.8100694444444443</v>
      </c>
    </row>
    <row r="280" spans="1:16" s="99" customFormat="1" x14ac:dyDescent="0.25">
      <c r="A280" s="105"/>
      <c r="B280" s="105"/>
      <c r="C280" s="105"/>
      <c r="D280" s="105"/>
      <c r="E280" s="105">
        <f>SUM(E276/12)</f>
        <v>31.333166666666671</v>
      </c>
      <c r="F280" s="105">
        <f t="shared" si="31"/>
        <v>33.067</v>
      </c>
      <c r="G280" s="105">
        <f t="shared" si="31"/>
        <v>108.79950000000001</v>
      </c>
      <c r="H280" s="106">
        <f t="shared" si="31"/>
        <v>1036.8816666666664</v>
      </c>
      <c r="I280" s="105">
        <f t="shared" si="31"/>
        <v>0.60433333333333328</v>
      </c>
      <c r="J280" s="105">
        <f t="shared" si="31"/>
        <v>31.970833333333321</v>
      </c>
      <c r="K280" s="105">
        <f t="shared" si="31"/>
        <v>3.5840000000000001</v>
      </c>
      <c r="L280" s="105">
        <f t="shared" si="31"/>
        <v>16.987333333333329</v>
      </c>
      <c r="M280" s="105">
        <f t="shared" si="31"/>
        <v>210.17666666666665</v>
      </c>
      <c r="N280" s="105">
        <f t="shared" si="31"/>
        <v>140.78183333333334</v>
      </c>
      <c r="O280" s="105">
        <f t="shared" si="31"/>
        <v>470.18766666666664</v>
      </c>
      <c r="P280" s="105">
        <f t="shared" si="31"/>
        <v>36.169333333333334</v>
      </c>
    </row>
    <row r="281" spans="1:16" s="99" customFormat="1" x14ac:dyDescent="0.25">
      <c r="A281" s="105"/>
      <c r="B281" s="105"/>
      <c r="C281" s="105"/>
      <c r="D281" s="105"/>
      <c r="E281" s="105">
        <f>SUM(E277/12)</f>
        <v>49.857833333333339</v>
      </c>
      <c r="F281" s="105">
        <f t="shared" si="31"/>
        <v>56.342874999999992</v>
      </c>
      <c r="G281" s="105">
        <f t="shared" si="31"/>
        <v>199.02766666666665</v>
      </c>
      <c r="H281" s="106">
        <f t="shared" si="31"/>
        <v>1644.6268750000002</v>
      </c>
      <c r="I281" s="105">
        <f t="shared" si="31"/>
        <v>1.0054375</v>
      </c>
      <c r="J281" s="105">
        <f t="shared" si="31"/>
        <v>54.293541666666663</v>
      </c>
      <c r="K281" s="105">
        <f t="shared" si="31"/>
        <v>3.6968055555555552</v>
      </c>
      <c r="L281" s="105">
        <f t="shared" si="31"/>
        <v>12.756333333333332</v>
      </c>
      <c r="M281" s="105">
        <f t="shared" si="31"/>
        <v>368.71847222222226</v>
      </c>
      <c r="N281" s="105">
        <f t="shared" si="31"/>
        <v>267.7070277777778</v>
      </c>
      <c r="O281" s="105">
        <f t="shared" si="31"/>
        <v>742.26049999999998</v>
      </c>
      <c r="P281" s="105">
        <f t="shared" si="31"/>
        <v>40.306402777777777</v>
      </c>
    </row>
    <row r="282" spans="1:16" s="99" customFormat="1" x14ac:dyDescent="0.25">
      <c r="H282" s="6"/>
    </row>
  </sheetData>
  <mergeCells count="90">
    <mergeCell ref="H8:H10"/>
    <mergeCell ref="I8:L10"/>
    <mergeCell ref="M8:P10"/>
    <mergeCell ref="B30:B32"/>
    <mergeCell ref="C30:C32"/>
    <mergeCell ref="D30:D32"/>
    <mergeCell ref="E30:E32"/>
    <mergeCell ref="F30:F32"/>
    <mergeCell ref="G30:G32"/>
    <mergeCell ref="H30:H32"/>
    <mergeCell ref="B8:B10"/>
    <mergeCell ref="C8:C10"/>
    <mergeCell ref="D8:D10"/>
    <mergeCell ref="E8:E10"/>
    <mergeCell ref="F8:F10"/>
    <mergeCell ref="G8:G10"/>
    <mergeCell ref="I30:L32"/>
    <mergeCell ref="M30:P32"/>
    <mergeCell ref="B52:B54"/>
    <mergeCell ref="C52:C54"/>
    <mergeCell ref="D52:D54"/>
    <mergeCell ref="E52:E54"/>
    <mergeCell ref="F52:F54"/>
    <mergeCell ref="G52:G54"/>
    <mergeCell ref="H52:H54"/>
    <mergeCell ref="I52:L54"/>
    <mergeCell ref="M52:P54"/>
    <mergeCell ref="B74:B76"/>
    <mergeCell ref="C74:C76"/>
    <mergeCell ref="D74:D76"/>
    <mergeCell ref="E74:E76"/>
    <mergeCell ref="F74:F76"/>
    <mergeCell ref="G74:G76"/>
    <mergeCell ref="H74:H76"/>
    <mergeCell ref="I74:L76"/>
    <mergeCell ref="M74:P76"/>
    <mergeCell ref="G96:G98"/>
    <mergeCell ref="H96:H98"/>
    <mergeCell ref="I96:L98"/>
    <mergeCell ref="M96:P98"/>
    <mergeCell ref="B96:B98"/>
    <mergeCell ref="C96:C98"/>
    <mergeCell ref="D96:D98"/>
    <mergeCell ref="E96:E98"/>
    <mergeCell ref="F96:F98"/>
    <mergeCell ref="H118:H120"/>
    <mergeCell ref="I118:L120"/>
    <mergeCell ref="M118:P120"/>
    <mergeCell ref="B143:B145"/>
    <mergeCell ref="C143:C145"/>
    <mergeCell ref="D143:D145"/>
    <mergeCell ref="E143:E145"/>
    <mergeCell ref="F143:F145"/>
    <mergeCell ref="G143:G145"/>
    <mergeCell ref="H143:H145"/>
    <mergeCell ref="B118:B120"/>
    <mergeCell ref="C118:C120"/>
    <mergeCell ref="D118:D120"/>
    <mergeCell ref="E118:E120"/>
    <mergeCell ref="F118:F120"/>
    <mergeCell ref="G118:G120"/>
    <mergeCell ref="I143:L145"/>
    <mergeCell ref="M143:P145"/>
    <mergeCell ref="B164:B166"/>
    <mergeCell ref="C164:C166"/>
    <mergeCell ref="D164:D166"/>
    <mergeCell ref="E164:E166"/>
    <mergeCell ref="F164:F166"/>
    <mergeCell ref="G164:G166"/>
    <mergeCell ref="H164:H166"/>
    <mergeCell ref="I164:L166"/>
    <mergeCell ref="M164:P166"/>
    <mergeCell ref="B187:B189"/>
    <mergeCell ref="C187:C189"/>
    <mergeCell ref="D187:D189"/>
    <mergeCell ref="E187:E189"/>
    <mergeCell ref="F187:F189"/>
    <mergeCell ref="G187:G189"/>
    <mergeCell ref="H187:H189"/>
    <mergeCell ref="I187:L189"/>
    <mergeCell ref="M187:P189"/>
    <mergeCell ref="H211:H213"/>
    <mergeCell ref="I211:L213"/>
    <mergeCell ref="M211:P213"/>
    <mergeCell ref="B211:B213"/>
    <mergeCell ref="C211:C213"/>
    <mergeCell ref="D211:D213"/>
    <mergeCell ref="E211:E213"/>
    <mergeCell ref="F211:F213"/>
    <mergeCell ref="G211:G2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</vt:i4>
      </vt:variant>
    </vt:vector>
  </HeadingPairs>
  <TitlesOfParts>
    <vt:vector size="13" baseType="lpstr">
      <vt:lpstr>1</vt:lpstr>
      <vt:lpstr>2</vt:lpstr>
      <vt:lpstr>3</vt:lpstr>
      <vt:lpstr>4</vt:lpstr>
      <vt:lpstr>7</vt:lpstr>
      <vt:lpstr>6</vt:lpstr>
      <vt:lpstr>5</vt:lpstr>
      <vt:lpstr>8</vt:lpstr>
      <vt:lpstr>9</vt:lpstr>
      <vt:lpstr>10</vt:lpstr>
      <vt:lpstr>Лист1</vt:lpstr>
      <vt:lpstr>меню 10 дней</vt:lpstr>
      <vt:lpstr>'9'!_GoBack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Школьник</dc:creator>
  <cp:lastModifiedBy>Аква</cp:lastModifiedBy>
  <cp:lastPrinted>2021-02-26T09:11:42Z</cp:lastPrinted>
  <dcterms:created xsi:type="dcterms:W3CDTF">2014-12-19T11:00:10Z</dcterms:created>
  <dcterms:modified xsi:type="dcterms:W3CDTF">2023-07-31T06:06:09Z</dcterms:modified>
</cp:coreProperties>
</file>